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olu.ogunlaiye\Desktop\"/>
    </mc:Choice>
  </mc:AlternateContent>
  <xr:revisionPtr revIDLastSave="0" documentId="13_ncr:1_{0CB4A954-A3A8-40EA-BAF9-675B9971C475}" xr6:coauthVersionLast="45" xr6:coauthVersionMax="45" xr10:uidLastSave="{00000000-0000-0000-0000-000000000000}"/>
  <bookViews>
    <workbookView xWindow="-108" yWindow="-108" windowWidth="23256" windowHeight="12576" xr2:uid="{2A075E4E-AFF3-4097-BEFF-8EB89C171D09}"/>
  </bookViews>
  <sheets>
    <sheet name="Tables " sheetId="5" r:id="rId1"/>
    <sheet name="Formulas" sheetId="4" r:id="rId2"/>
    <sheet name="Data Cleaning" sheetId="6" r:id="rId3"/>
    <sheet name="Referencing" sheetId="1" r:id="rId4"/>
    <sheet name="Data Validation" sheetId="2" r:id="rId5"/>
    <sheet name="Filtering" sheetId="3" r:id="rId6"/>
  </sheets>
  <definedNames>
    <definedName name="_xlnm._FilterDatabase" localSheetId="0" hidden="1">'Tables '!$B$62:$F$98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6" l="1"/>
  <c r="F45" i="6"/>
  <c r="F39" i="6"/>
  <c r="F33" i="6"/>
  <c r="F27" i="6"/>
  <c r="F21" i="6"/>
  <c r="F15" i="6"/>
  <c r="F9" i="6"/>
  <c r="B29" i="4"/>
  <c r="B30" i="4"/>
  <c r="B31" i="4"/>
  <c r="B32" i="4"/>
  <c r="B33" i="4"/>
  <c r="B34" i="4"/>
  <c r="B35" i="4"/>
  <c r="B36" i="4"/>
  <c r="B37" i="4"/>
  <c r="B38" i="4"/>
  <c r="B39" i="4"/>
  <c r="B40" i="4"/>
  <c r="B41" i="4"/>
  <c r="B42" i="4"/>
  <c r="B43" i="4"/>
  <c r="B44" i="4"/>
  <c r="B45" i="4"/>
  <c r="B46" i="4"/>
  <c r="B47" i="4"/>
  <c r="B48" i="4"/>
  <c r="B49" i="4"/>
  <c r="B50" i="4"/>
  <c r="B51" i="4"/>
  <c r="B52" i="4"/>
  <c r="B28" i="4"/>
</calcChain>
</file>

<file path=xl/sharedStrings.xml><?xml version="1.0" encoding="utf-8"?>
<sst xmlns="http://schemas.openxmlformats.org/spreadsheetml/2006/main" count="999" uniqueCount="588">
  <si>
    <t>Tables</t>
  </si>
  <si>
    <t>Scenario; Lets start by converting data into a proper table</t>
  </si>
  <si>
    <t>Customer ref.</t>
  </si>
  <si>
    <t>Call duration</t>
  </si>
  <si>
    <t>Query resolved</t>
  </si>
  <si>
    <t>Service Level 1</t>
  </si>
  <si>
    <t>Service Level 2</t>
  </si>
  <si>
    <t>Service Level 3</t>
  </si>
  <si>
    <t>Benefits;</t>
  </si>
  <si>
    <t>Yes</t>
  </si>
  <si>
    <t>Allows for easily customisable formatting</t>
  </si>
  <si>
    <t>Makes headers easy identify</t>
  </si>
  <si>
    <t>Each collumn has a data filter that is automatically added</t>
  </si>
  <si>
    <t>No</t>
  </si>
  <si>
    <t>Now lets try sorting some raw data!</t>
  </si>
  <si>
    <t>Ad. No.</t>
  </si>
  <si>
    <t>Viewings: Q1</t>
  </si>
  <si>
    <t>Viewings: Q2</t>
  </si>
  <si>
    <t>Viewings: Q3</t>
  </si>
  <si>
    <t>Viewings: Q4</t>
  </si>
  <si>
    <t>Total</t>
  </si>
  <si>
    <t>Tip!</t>
  </si>
  <si>
    <t>Click anywhere in the data then go to Data &gt; Custom Sort</t>
  </si>
  <si>
    <t xml:space="preserve">Excel will then automatically select the data range and </t>
  </si>
  <si>
    <t>allow you to start filtering</t>
  </si>
  <si>
    <t>Lets try sorting the data on more than one field!</t>
  </si>
  <si>
    <t>Year</t>
  </si>
  <si>
    <t>Month</t>
  </si>
  <si>
    <t>Viewings</t>
  </si>
  <si>
    <t>Conversions</t>
  </si>
  <si>
    <t>Conversion %</t>
  </si>
  <si>
    <t>April</t>
  </si>
  <si>
    <t>July</t>
  </si>
  <si>
    <t>November</t>
  </si>
  <si>
    <t>December</t>
  </si>
  <si>
    <t>June</t>
  </si>
  <si>
    <t>September</t>
  </si>
  <si>
    <t>January</t>
  </si>
  <si>
    <t>March</t>
  </si>
  <si>
    <t>May</t>
  </si>
  <si>
    <t>August</t>
  </si>
  <si>
    <t>October</t>
  </si>
  <si>
    <t>February</t>
  </si>
  <si>
    <t>Exercise; Adding in additional informaton</t>
  </si>
  <si>
    <t>Location</t>
  </si>
  <si>
    <t>2016 Applications</t>
  </si>
  <si>
    <t>2017 Applications</t>
  </si>
  <si>
    <t>2018 Applications</t>
  </si>
  <si>
    <t>2019 Applications</t>
  </si>
  <si>
    <t>Convert the data to a table</t>
  </si>
  <si>
    <t>London</t>
  </si>
  <si>
    <t>Give the table a name: Applications_per_yr</t>
  </si>
  <si>
    <t>Burmingham</t>
  </si>
  <si>
    <t>Add two columns - one for 2020 Applications, one for 2021 Applications (note: the columns do not need to be populated)</t>
  </si>
  <si>
    <t>Leeds</t>
  </si>
  <si>
    <t>Add two rows - one for Manchester, one for Edinburgh (note: the rows do not need to be populated)</t>
  </si>
  <si>
    <t>Glasgow</t>
  </si>
  <si>
    <t>Format the table to another colour</t>
  </si>
  <si>
    <t>Exercise2 ; Adding in additional informaton</t>
  </si>
  <si>
    <t>Convert the data into a table and then name the table</t>
  </si>
  <si>
    <t>Let's perform a multi-level sort…</t>
  </si>
  <si>
    <t>Let's filter to show viewings in a certain range…</t>
  </si>
  <si>
    <t>Formulas</t>
  </si>
  <si>
    <t>Question 1. One of FDM's clients are looking to invest in some new equipement</t>
  </si>
  <si>
    <t xml:space="preserve">
Calculate the payments that would be required if the machine is purchased for each of the scenarios below.</t>
  </si>
  <si>
    <t>Variation a) Hard-coded - where the value is typed in</t>
  </si>
  <si>
    <t>Variation b) Cell referencing - where the value relates to values in cells</t>
  </si>
  <si>
    <t>The machine costs £2,500,000, and it will require interest payments of 1.25% per</t>
  </si>
  <si>
    <t>Present value of machine</t>
  </si>
  <si>
    <t>month over 5 years (i.e. there are 5 * 12 = 60 monthly payments)</t>
  </si>
  <si>
    <t>No. of payment periods</t>
  </si>
  <si>
    <t>Monthly interest rate</t>
  </si>
  <si>
    <t>Your answer</t>
  </si>
  <si>
    <t>Payments that are negative come through as a negative as they're outgoing (to be paid)</t>
  </si>
  <si>
    <t xml:space="preserve">Tips; </t>
  </si>
  <si>
    <t>Make sure that you're inserting the rate with  a % to calculate properly</t>
  </si>
  <si>
    <t>Start every formula with an = before you can start building</t>
  </si>
  <si>
    <t>Only include commas when you're seperating parts of the formula</t>
  </si>
  <si>
    <t>Use the function wizard and the key to keep you right</t>
  </si>
  <si>
    <t>Question 2. A client your working for has asked you to pull some information from their systems to track</t>
  </si>
  <si>
    <t>sales dates over the last year. Use formulas to fill in the blank columns</t>
  </si>
  <si>
    <t>Date</t>
  </si>
  <si>
    <t>Time</t>
  </si>
  <si>
    <t>Day</t>
  </si>
  <si>
    <t>Week number</t>
  </si>
  <si>
    <t>Week day</t>
  </si>
  <si>
    <t>Hour</t>
  </si>
  <si>
    <t>Minute</t>
  </si>
  <si>
    <t>Second</t>
  </si>
  <si>
    <t>Date (use =Date)</t>
  </si>
  <si>
    <t>Question 3. The following set of data shows some simple business measures for a consultancy business. 
They are looking to calculate their monthly gross profit.
Using the simple mathematical symbols of + - / * complete the empty columns below.</t>
  </si>
  <si>
    <t>Client code</t>
  </si>
  <si>
    <t>Recurring revenue</t>
  </si>
  <si>
    <t>Hours billed</t>
  </si>
  <si>
    <t>Hourly charge</t>
  </si>
  <si>
    <t>Non-recurring revenue</t>
  </si>
  <si>
    <t>Total revenue</t>
  </si>
  <si>
    <t>No. of staff</t>
  </si>
  <si>
    <t>Average monthly salary</t>
  </si>
  <si>
    <t>Total staff costs</t>
  </si>
  <si>
    <t>Other direct costs</t>
  </si>
  <si>
    <t>Total direct costs</t>
  </si>
  <si>
    <t>Gross profit</t>
  </si>
  <si>
    <t>A</t>
  </si>
  <si>
    <t>B</t>
  </si>
  <si>
    <t>C</t>
  </si>
  <si>
    <t>D = B * C</t>
  </si>
  <si>
    <t>E = A + D</t>
  </si>
  <si>
    <t>F</t>
  </si>
  <si>
    <t>G</t>
  </si>
  <si>
    <t>H = F * G</t>
  </si>
  <si>
    <t>I</t>
  </si>
  <si>
    <t>J = H + I</t>
  </si>
  <si>
    <t>K = E - J</t>
  </si>
  <si>
    <t>G - 31</t>
  </si>
  <si>
    <t>U - 91</t>
  </si>
  <si>
    <t>R - 76</t>
  </si>
  <si>
    <t>F - 1</t>
  </si>
  <si>
    <t>O - 50</t>
  </si>
  <si>
    <t>M - 85</t>
  </si>
  <si>
    <t>K - 76</t>
  </si>
  <si>
    <t>D - 53</t>
  </si>
  <si>
    <t>Y - 69</t>
  </si>
  <si>
    <t>Z - 56</t>
  </si>
  <si>
    <t>N - 40</t>
  </si>
  <si>
    <t>Q - 56</t>
  </si>
  <si>
    <t>W - 97</t>
  </si>
  <si>
    <t>G - 17</t>
  </si>
  <si>
    <t>Y - 90</t>
  </si>
  <si>
    <t>E - 98</t>
  </si>
  <si>
    <t>R - 85</t>
  </si>
  <si>
    <t>X - 94</t>
  </si>
  <si>
    <t>S - 42</t>
  </si>
  <si>
    <t>V - 69</t>
  </si>
  <si>
    <t>T - 80</t>
  </si>
  <si>
    <t>V - 60</t>
  </si>
  <si>
    <t>G - 62</t>
  </si>
  <si>
    <t>Z - 34</t>
  </si>
  <si>
    <t>Data Cleaning</t>
  </si>
  <si>
    <t>Note: we have already met some of these formulae in the Essentials section</t>
  </si>
  <si>
    <t>Aim</t>
  </si>
  <si>
    <t>Formula</t>
  </si>
  <si>
    <t>Underlying data 1</t>
  </si>
  <si>
    <t>Underlying data 2</t>
  </si>
  <si>
    <t>Underlying data 3</t>
  </si>
  <si>
    <t>New data</t>
  </si>
  <si>
    <t>Lump together certain values</t>
  </si>
  <si>
    <t>=CONCATENATE</t>
  </si>
  <si>
    <t>Index</t>
  </si>
  <si>
    <t>Options</t>
  </si>
  <si>
    <t>Example</t>
  </si>
  <si>
    <t>Futures</t>
  </si>
  <si>
    <t>Build up from scratch</t>
  </si>
  <si>
    <t>Alternative way to concatenate</t>
  </si>
  <si>
    <t>&amp;</t>
  </si>
  <si>
    <t>Substituting text</t>
  </si>
  <si>
    <t>=SUBSTITUTE</t>
  </si>
  <si>
    <t>A profit was made</t>
  </si>
  <si>
    <t>profit</t>
  </si>
  <si>
    <t>loss</t>
  </si>
  <si>
    <t>The profit increased</t>
  </si>
  <si>
    <t>increased</t>
  </si>
  <si>
    <t>decreased</t>
  </si>
  <si>
    <t>Truncating text on the left</t>
  </si>
  <si>
    <t>=LEFT</t>
  </si>
  <si>
    <t>7205 Advertising</t>
  </si>
  <si>
    <t>8302 Travel &amp; Entertainment</t>
  </si>
  <si>
    <t>Truncating text on the right</t>
  </si>
  <si>
    <t>=RIGHT</t>
  </si>
  <si>
    <t>007 IND</t>
  </si>
  <si>
    <t>103 GER</t>
  </si>
  <si>
    <t>Truncate the text in the middle</t>
  </si>
  <si>
    <t>=MID</t>
  </si>
  <si>
    <t>JPN-0726-TSE</t>
  </si>
  <si>
    <t>HKG-5681-HSG</t>
  </si>
  <si>
    <t>Taking out unnecessary spaces</t>
  </si>
  <si>
    <t>=TRIM</t>
  </si>
  <si>
    <t>Consumer   price    index</t>
  </si>
  <si>
    <t>Retail     price    index</t>
  </si>
  <si>
    <t>Show with correct capitalisation</t>
  </si>
  <si>
    <t>=PROPER</t>
  </si>
  <si>
    <t>reTAil SALes</t>
  </si>
  <si>
    <t>uNEMPloyMenT cLaImS</t>
  </si>
  <si>
    <t>A property company has downloaded some data from its systems. The data relates to the following fields: level of management, their location, the type of property development they concentrate on, and their length of service with the company. However, the data has been downloaded into one column only.</t>
  </si>
  <si>
    <t>Dowloaded Data</t>
  </si>
  <si>
    <t xml:space="preserve">First Name </t>
  </si>
  <si>
    <t>Last Name</t>
  </si>
  <si>
    <t>Alasdair McKenzie</t>
  </si>
  <si>
    <t>SM/Singapore/Residential/8</t>
  </si>
  <si>
    <t>Tolu Ogunlaiye</t>
  </si>
  <si>
    <t>SM/Mexico/Commercial/4</t>
  </si>
  <si>
    <t>Joe Blogs</t>
  </si>
  <si>
    <t>JM/Canada/Residential/10</t>
  </si>
  <si>
    <t>Santa Clause</t>
  </si>
  <si>
    <t>MM/Mexico/Residential/12</t>
  </si>
  <si>
    <t>JM/Singapore/Retail park/8</t>
  </si>
  <si>
    <t>MM/Mexico/Commercial/4</t>
  </si>
  <si>
    <t>MM/Canada/Retail park/12</t>
  </si>
  <si>
    <t>SM/Canada/Retail park/13</t>
  </si>
  <si>
    <t>JM/Singapore/Commercial/7</t>
  </si>
  <si>
    <t>JM/Argentina/Commercial/10</t>
  </si>
  <si>
    <t>JM/Canada/Retail park/13</t>
  </si>
  <si>
    <t>SM/India/Commercial/13</t>
  </si>
  <si>
    <t>JM/Canada/Residential/14</t>
  </si>
  <si>
    <t>JM/Australia/Retail park/13</t>
  </si>
  <si>
    <t>SM/Singapore/Retail park/8</t>
  </si>
  <si>
    <t>SM/Mexico/Commercial/10</t>
  </si>
  <si>
    <t>MM/India/Commercial/8</t>
  </si>
  <si>
    <t>MM/Australia/Retail park/3</t>
  </si>
  <si>
    <t>MM/Argentina/Residential/10</t>
  </si>
  <si>
    <t>SM/Singapore/Retail park/6</t>
  </si>
  <si>
    <t>MM/Australia/Commercial/9</t>
  </si>
  <si>
    <t>MM/Singapore/Commercial/2</t>
  </si>
  <si>
    <t>SM/Canada/Retail park/7</t>
  </si>
  <si>
    <t>SM/Mexico/Retail park/7</t>
  </si>
  <si>
    <t>MM/Mexico/Residential/8</t>
  </si>
  <si>
    <t>SM/Argentina/Residential/15</t>
  </si>
  <si>
    <t>MM/Argentina/Retail park/13</t>
  </si>
  <si>
    <t>JM/Singapore/Retail park/4</t>
  </si>
  <si>
    <t>MM/Argentina/Commercial/2</t>
  </si>
  <si>
    <t>SM/Singapore/Commercial/5</t>
  </si>
  <si>
    <t>SM/Australia/Commercial/14</t>
  </si>
  <si>
    <t>JM/Australia/Commercial/7</t>
  </si>
  <si>
    <t>JM/Argentina/Retail park/5</t>
  </si>
  <si>
    <t>JM/Singapore/Commercial/3</t>
  </si>
  <si>
    <t>SM/Canada/Retail park/6</t>
  </si>
  <si>
    <t>JM/India/Residential/4</t>
  </si>
  <si>
    <t>JM/Mexico/Commercial/15</t>
  </si>
  <si>
    <t>MM/Mexico/Residential/13</t>
  </si>
  <si>
    <t>MM/Singapore/Residential/4</t>
  </si>
  <si>
    <t>MM/India/Residential/11</t>
  </si>
  <si>
    <t>MM/Australia/Commercial/3</t>
  </si>
  <si>
    <t>SM/Argentina/Retail park/3</t>
  </si>
  <si>
    <t>MM/Australia/Residential/11</t>
  </si>
  <si>
    <t>MM/Mexico/Residential/7</t>
  </si>
  <si>
    <t>JM/Mexico/Residential/12</t>
  </si>
  <si>
    <t>SM/India/Commercial/1</t>
  </si>
  <si>
    <t>MM/Australia/Retail park/6</t>
  </si>
  <si>
    <t>SM/Argentina/Residential/2</t>
  </si>
  <si>
    <t>JM/India/Commercial/9</t>
  </si>
  <si>
    <t>SM/Australia/Retail park/9</t>
  </si>
  <si>
    <t>SM/Mexico/Retail park/1</t>
  </si>
  <si>
    <t>JM/Singapore/Residential/7</t>
  </si>
  <si>
    <t>SM/India/Commercial/4</t>
  </si>
  <si>
    <t>SM/Singapore/Commercial/7</t>
  </si>
  <si>
    <t>SM/Mexico/Residential/8</t>
  </si>
  <si>
    <t>MM/Australia/Residential/12</t>
  </si>
  <si>
    <t>JM/Argentina/Residential/9</t>
  </si>
  <si>
    <t>MM/Mexico/Commercial/13</t>
  </si>
  <si>
    <t>SM/India/Commercial/12</t>
  </si>
  <si>
    <t>MM/Argentina/Commercial/12</t>
  </si>
  <si>
    <t>SM/Singapore/Commercial/13</t>
  </si>
  <si>
    <t>JM/Australia/Commercial/10</t>
  </si>
  <si>
    <t>JM/Argentina/Commercial/12</t>
  </si>
  <si>
    <t>JM/Singapore/Retail park/13</t>
  </si>
  <si>
    <t>MM/Argentina/Commercial/6</t>
  </si>
  <si>
    <t>JM/Singapore/Commercial/5</t>
  </si>
  <si>
    <t>JM/Mexico/Retail park/11</t>
  </si>
  <si>
    <t>JM/Argentina/Retail park/3</t>
  </si>
  <si>
    <t>SM/Singapore/Commercial/14</t>
  </si>
  <si>
    <t>MM/Canada/Retail park/8</t>
  </si>
  <si>
    <t>SM/Singapore/Commercial/11</t>
  </si>
  <si>
    <t>MM/India/Retail park/14</t>
  </si>
  <si>
    <t>SM/Mexico/Retail park/3</t>
  </si>
  <si>
    <t>MM/Australia/Residential/14</t>
  </si>
  <si>
    <t>SM/India/Retail park/7</t>
  </si>
  <si>
    <t>JM/Argentina/Residential/1</t>
  </si>
  <si>
    <t>MM/Argentina/Retail park/11</t>
  </si>
  <si>
    <t>MM/Canada/Retail park/2</t>
  </si>
  <si>
    <t>SM/Mexico/Retail park/12</t>
  </si>
  <si>
    <t>MM/Mexico/Residential/1</t>
  </si>
  <si>
    <t>JM/Singapore/Commercial/12</t>
  </si>
  <si>
    <t>SM/Singapore/Retail park/5</t>
  </si>
  <si>
    <t>MM/Singapore/Commercial/1</t>
  </si>
  <si>
    <t>SM/Mexico/Residential/4</t>
  </si>
  <si>
    <t>SM/Australia/Residential/10</t>
  </si>
  <si>
    <t>JM/Mexico/Commercial/9</t>
  </si>
  <si>
    <t>JM/Mexico/Residential/2</t>
  </si>
  <si>
    <t>SM/Singapore/Commercial/6</t>
  </si>
  <si>
    <t>SM/Canada/Retail park/12</t>
  </si>
  <si>
    <t>MM/Singapore/Residential/9</t>
  </si>
  <si>
    <t>JM/Australia/Retail park/10</t>
  </si>
  <si>
    <t>MM/Australia/Retail park/4</t>
  </si>
  <si>
    <t>JM/Australia/Residential/5</t>
  </si>
  <si>
    <t>JM/Mexico/Commercial/1</t>
  </si>
  <si>
    <t>SM/Australia/Residential/13</t>
  </si>
  <si>
    <t>JM/Mexico/Retail park/14</t>
  </si>
  <si>
    <t>JM/Australia/Residential/3</t>
  </si>
  <si>
    <t>MM/Argentina/Commercial/11</t>
  </si>
  <si>
    <t>MM/Argentina/Residential/12</t>
  </si>
  <si>
    <t>MM/Canada/Commercial/11</t>
  </si>
  <si>
    <t>JM/India/Retail park/10</t>
  </si>
  <si>
    <t>JM/India/Residential/13</t>
  </si>
  <si>
    <t>JM/Australia/Retail park/2</t>
  </si>
  <si>
    <t>JM/Singapore/Residential/11</t>
  </si>
  <si>
    <t>MM/Singapore/Retail park/15</t>
  </si>
  <si>
    <t>SM/Canada/Residential/10</t>
  </si>
  <si>
    <t>SM/Singapore/Residential/5</t>
  </si>
  <si>
    <t>SM/Canada/Retail park/9</t>
  </si>
  <si>
    <t>Referencing</t>
  </si>
  <si>
    <t>Scenario - 21 candidates attended an assessment centre last week and had to complete two tests; a numerical test, and a logic</t>
  </si>
  <si>
    <t>test. Each test is scored out of 20 and we need a fast way to work out the total score across both tests. How can we do this?</t>
  </si>
  <si>
    <t>Assessment Centre Test Scores</t>
  </si>
  <si>
    <t>Candidate Name</t>
  </si>
  <si>
    <t>Stream</t>
  </si>
  <si>
    <t>Numerical Test</t>
  </si>
  <si>
    <t>Logic Test</t>
  </si>
  <si>
    <t>Jane Smith</t>
  </si>
  <si>
    <t>Software Testing</t>
  </si>
  <si>
    <t>Thomas Owen</t>
  </si>
  <si>
    <t>Technical Operations</t>
  </si>
  <si>
    <t>Franklin Jones</t>
  </si>
  <si>
    <t>Software Development</t>
  </si>
  <si>
    <t>Amanda Taylor</t>
  </si>
  <si>
    <t>Joseph Keane</t>
  </si>
  <si>
    <t>Cloud Computing</t>
  </si>
  <si>
    <t>Jack Crane</t>
  </si>
  <si>
    <t>Big Data Engineering</t>
  </si>
  <si>
    <t>Ben Douglas</t>
  </si>
  <si>
    <t>Robotic Process Automation</t>
  </si>
  <si>
    <t>Katie Stevenson</t>
  </si>
  <si>
    <t>Mya Baker</t>
  </si>
  <si>
    <t>Ryan Terry</t>
  </si>
  <si>
    <t>Claudia Bird</t>
  </si>
  <si>
    <t>Layla Poole</t>
  </si>
  <si>
    <t>Cameron Winters</t>
  </si>
  <si>
    <t>Tyrone Roberston</t>
  </si>
  <si>
    <t>Charity Cooke</t>
  </si>
  <si>
    <t>Jordan Thompson</t>
  </si>
  <si>
    <t>Amy Wallace</t>
  </si>
  <si>
    <t>Vicky Moss</t>
  </si>
  <si>
    <t>Jessie Becker</t>
  </si>
  <si>
    <t>George Maxwell</t>
  </si>
  <si>
    <t>Brandon Proctor</t>
  </si>
  <si>
    <t>Scenario - FDM had 48 new starters across each of their four academies in November 2019. In January, the</t>
  </si>
  <si>
    <t xml:space="preserve">government announced an increase in train fares which meant their trainees were eligible for a 2.7% increase to </t>
  </si>
  <si>
    <t>their weekly travel bursary. How will we figure out what the new bursary will be? Will relative referecning work?</t>
  </si>
  <si>
    <t>November 2019 Starters</t>
  </si>
  <si>
    <t>Trainee Name</t>
  </si>
  <si>
    <t>Start Date</t>
  </si>
  <si>
    <t>Academy</t>
  </si>
  <si>
    <t>Bursary p/w</t>
  </si>
  <si>
    <t>New Bursary p/w</t>
  </si>
  <si>
    <t>Increase</t>
  </si>
  <si>
    <t>John Willow</t>
  </si>
  <si>
    <t>Tracy Higgins</t>
  </si>
  <si>
    <t>Paul Ratchford</t>
  </si>
  <si>
    <t>Technical Opertaions</t>
  </si>
  <si>
    <t>Gregory Allen</t>
  </si>
  <si>
    <t>Isabella Lewis</t>
  </si>
  <si>
    <t>Birmingham</t>
  </si>
  <si>
    <t>Frankie Walsh</t>
  </si>
  <si>
    <t>Jade Hull</t>
  </si>
  <si>
    <t>Skylar Dudley</t>
  </si>
  <si>
    <t>Jonathan Davies</t>
  </si>
  <si>
    <t>Kenneth Matthews</t>
  </si>
  <si>
    <t>Judah Evans</t>
  </si>
  <si>
    <t>Marley Fittzgerald</t>
  </si>
  <si>
    <t>Eve Lopez</t>
  </si>
  <si>
    <t>Delilah Young</t>
  </si>
  <si>
    <t>Sydney Bolton</t>
  </si>
  <si>
    <t>Jaime Carson</t>
  </si>
  <si>
    <t>Evan Horne</t>
  </si>
  <si>
    <t>Kyla Chase</t>
  </si>
  <si>
    <t>Jordan Davenport</t>
  </si>
  <si>
    <t>Anton Crane</t>
  </si>
  <si>
    <t>Corbin Watson</t>
  </si>
  <si>
    <t>Giana Armstrong</t>
  </si>
  <si>
    <t>Bruno Hernandez</t>
  </si>
  <si>
    <t>Jenny Beasley</t>
  </si>
  <si>
    <t>Elliana Holloway</t>
  </si>
  <si>
    <t>Roy Tucker</t>
  </si>
  <si>
    <t>Spencer McKnight</t>
  </si>
  <si>
    <t>Sarah Bates</t>
  </si>
  <si>
    <t>Isaac Duffy</t>
  </si>
  <si>
    <t>Cara Nixon</t>
  </si>
  <si>
    <t>Aleena Patel</t>
  </si>
  <si>
    <t>Fletcher Manning</t>
  </si>
  <si>
    <t>Shane Wyatt</t>
  </si>
  <si>
    <t>Jazmin Cole</t>
  </si>
  <si>
    <t>Joe Berger</t>
  </si>
  <si>
    <t>Heidi Jarvis</t>
  </si>
  <si>
    <t>Michaela Bentley</t>
  </si>
  <si>
    <t>Sabrina Collier</t>
  </si>
  <si>
    <t>Justin McCarthy</t>
  </si>
  <si>
    <t>Christopher Riley</t>
  </si>
  <si>
    <t>Lucille Norton</t>
  </si>
  <si>
    <t>Zoey Booth</t>
  </si>
  <si>
    <t>Carina Waters</t>
  </si>
  <si>
    <t>Dylan Walker</t>
  </si>
  <si>
    <t>Julian Norman</t>
  </si>
  <si>
    <t>Max Townsend</t>
  </si>
  <si>
    <t>Taylor Woods</t>
  </si>
  <si>
    <t>Dexter Coleman</t>
  </si>
  <si>
    <t>Exercise - Some of our clients are looking for new consultants to fill some of their vacancies, and a set number of trainees</t>
  </si>
  <si>
    <t>have put themselves forward. The client only has a set number of positions they can fill, where those who aren't successful</t>
  </si>
  <si>
    <t>will be considered for other roles. Which type of referencing will you use to figure the remaining candidates who will</t>
  </si>
  <si>
    <t>be considered for other roles?</t>
  </si>
  <si>
    <t>Client</t>
  </si>
  <si>
    <t>City</t>
  </si>
  <si>
    <t>Applicants</t>
  </si>
  <si>
    <t>Vacancies</t>
  </si>
  <si>
    <t>Remaining</t>
  </si>
  <si>
    <t>HSBC</t>
  </si>
  <si>
    <t>Business Intelligence</t>
  </si>
  <si>
    <t>Manchester</t>
  </si>
  <si>
    <t>Barclays</t>
  </si>
  <si>
    <t>Swindon</t>
  </si>
  <si>
    <t>AXA</t>
  </si>
  <si>
    <t>Information Security</t>
  </si>
  <si>
    <t>Shell</t>
  </si>
  <si>
    <t>Virgin Media</t>
  </si>
  <si>
    <t>Bristol</t>
  </si>
  <si>
    <t>Capgemini</t>
  </si>
  <si>
    <t>Southampton</t>
  </si>
  <si>
    <t>British Airways</t>
  </si>
  <si>
    <t>Channel 4</t>
  </si>
  <si>
    <t>Big Data Engingeering</t>
  </si>
  <si>
    <t>DWP</t>
  </si>
  <si>
    <t>Nottingham</t>
  </si>
  <si>
    <t>Bet365</t>
  </si>
  <si>
    <t>Liverpool</t>
  </si>
  <si>
    <t>National Grid</t>
  </si>
  <si>
    <t>Leicester</t>
  </si>
  <si>
    <t>Home Office</t>
  </si>
  <si>
    <t>Newcastle</t>
  </si>
  <si>
    <t>Save the Children</t>
  </si>
  <si>
    <t>BNP Paribas</t>
  </si>
  <si>
    <t xml:space="preserve">Exercise - Our reseach team have given some of our account managers 25 solid leads each to generate new business. Each account </t>
  </si>
  <si>
    <t>manager has a record of the number of clients they work with, but are you able to figure what their new projected client total will be</t>
  </si>
  <si>
    <t>if the new leads do generate new business? Which type of referencing will we use here?</t>
  </si>
  <si>
    <t>Account Manager</t>
  </si>
  <si>
    <t>Sector</t>
  </si>
  <si>
    <t>Client Total</t>
  </si>
  <si>
    <t>Projected Client Total</t>
  </si>
  <si>
    <t>Scarlett Bright</t>
  </si>
  <si>
    <t>Oil and Gas</t>
  </si>
  <si>
    <t>Faith Goodwin</t>
  </si>
  <si>
    <t>Retail</t>
  </si>
  <si>
    <t>Tyrese Whitney</t>
  </si>
  <si>
    <t>Travel</t>
  </si>
  <si>
    <t>Elisha Meadows</t>
  </si>
  <si>
    <t>Media</t>
  </si>
  <si>
    <t>Jeremiah Cross</t>
  </si>
  <si>
    <t>Darren Cruz</t>
  </si>
  <si>
    <t>Sullivan McCarty</t>
  </si>
  <si>
    <t>Carmen Robertson</t>
  </si>
  <si>
    <t>Public Sector</t>
  </si>
  <si>
    <t>Phillip Cantu</t>
  </si>
  <si>
    <t>Insurance</t>
  </si>
  <si>
    <t>Emmett Kelley</t>
  </si>
  <si>
    <t>Finance</t>
  </si>
  <si>
    <t>Clare Andrews</t>
  </si>
  <si>
    <t>Connor Shaw</t>
  </si>
  <si>
    <t>Libby Lambert</t>
  </si>
  <si>
    <t>Francis Solomon</t>
  </si>
  <si>
    <t>Desmond Bryant</t>
  </si>
  <si>
    <t>Erin Andrews</t>
  </si>
  <si>
    <t>Jordan Morton</t>
  </si>
  <si>
    <t>Hallie Short</t>
  </si>
  <si>
    <t>Data Validation</t>
  </si>
  <si>
    <t>Data validation is a useful tool used to control what a user can enter into a cell. In this scenario our</t>
  </si>
  <si>
    <t>University Partnerships Team have a table in which they inputted information for the events they had last</t>
  </si>
  <si>
    <t>October. However, it seems there's a cell with missing data, let's try and fill this in and look into how this</t>
  </si>
  <si>
    <t>table was created.</t>
  </si>
  <si>
    <t>University</t>
  </si>
  <si>
    <t>Event Type</t>
  </si>
  <si>
    <t>Team Members</t>
  </si>
  <si>
    <t>University of Bristol</t>
  </si>
  <si>
    <t>Careers Fair</t>
  </si>
  <si>
    <t>Savannah + Damien</t>
  </si>
  <si>
    <t>Coventry University</t>
  </si>
  <si>
    <t>Workshop</t>
  </si>
  <si>
    <t>Mason + Fabien</t>
  </si>
  <si>
    <t>Queen Mary University of London</t>
  </si>
  <si>
    <t>Corinne + Brogan</t>
  </si>
  <si>
    <t>University of Bath</t>
  </si>
  <si>
    <t>Networking</t>
  </si>
  <si>
    <t>Damien + Fabien</t>
  </si>
  <si>
    <t>University of Exeter</t>
  </si>
  <si>
    <t>Kayleigh + Corinne</t>
  </si>
  <si>
    <t>University of Leeds</t>
  </si>
  <si>
    <t>Savannah</t>
  </si>
  <si>
    <t>Newcastle University</t>
  </si>
  <si>
    <t>Insight Day</t>
  </si>
  <si>
    <t>Scott + Brogan</t>
  </si>
  <si>
    <t>Cardiff University</t>
  </si>
  <si>
    <t>Savannah + Mason</t>
  </si>
  <si>
    <t>University of Leicester</t>
  </si>
  <si>
    <t>Online Event</t>
  </si>
  <si>
    <t>Brogan + Mason</t>
  </si>
  <si>
    <t>Aston University</t>
  </si>
  <si>
    <t>Skills Session</t>
  </si>
  <si>
    <t>De Montfort University</t>
  </si>
  <si>
    <t>Kayleigh</t>
  </si>
  <si>
    <t>Bournemouth University</t>
  </si>
  <si>
    <t>Fabien</t>
  </si>
  <si>
    <t>Brunel University London</t>
  </si>
  <si>
    <t>Corinne, Kayleigh + Mason</t>
  </si>
  <si>
    <t>University of Kent</t>
  </si>
  <si>
    <t>Corinne</t>
  </si>
  <si>
    <t>So how can we create our own one?</t>
  </si>
  <si>
    <t>Exercise - Why don't you have a go at creating your own one? One of the recruiters Sonny, has created a table to</t>
  </si>
  <si>
    <t>track his candidates at the video interview stage. With an interview there can only be two outcomes - pass or fail.</t>
  </si>
  <si>
    <t>Use data validation to add these two fields with an input message AND an error alert.</t>
  </si>
  <si>
    <t>Role</t>
  </si>
  <si>
    <t>Result</t>
  </si>
  <si>
    <t>Max Fisher</t>
  </si>
  <si>
    <t>Ceri Clarkson</t>
  </si>
  <si>
    <t>Syed Patel</t>
  </si>
  <si>
    <t>Rory Phillips</t>
  </si>
  <si>
    <t>Ferne Wooten</t>
  </si>
  <si>
    <t>Aneesha Cornish</t>
  </si>
  <si>
    <t>Layla Michael</t>
  </si>
  <si>
    <t>Danni Owens</t>
  </si>
  <si>
    <t>Sid Hopper</t>
  </si>
  <si>
    <t>Jennifer Martin</t>
  </si>
  <si>
    <t>Harrison Baker</t>
  </si>
  <si>
    <t>Keagan Russell</t>
  </si>
  <si>
    <t>Ella Whelan</t>
  </si>
  <si>
    <t>Now try making one of your own from scratch, your fields can include anything you like</t>
  </si>
  <si>
    <t>Filtering</t>
  </si>
  <si>
    <t>Scenario - The London recruitment team's line manager has asked the team to feed back to her the candidates</t>
  </si>
  <si>
    <t>they have who have been invited to an assessment centre. Cindy, one of the recruiters has created a report to</t>
  </si>
  <si>
    <t>share with the team of everyone's candidates to help with this, but this data makes it difficult to find what we're</t>
  </si>
  <si>
    <t>looking for. How can we filter this table so we can see just the data we want at a glance?</t>
  </si>
  <si>
    <t>Recruiter</t>
  </si>
  <si>
    <t>Candidate</t>
  </si>
  <si>
    <t>Status</t>
  </si>
  <si>
    <t>Wesley Bridges</t>
  </si>
  <si>
    <t>Jake Wright</t>
  </si>
  <si>
    <t>Invited to Video Interview</t>
  </si>
  <si>
    <t>Colin Roy</t>
  </si>
  <si>
    <t>Miley Crosby</t>
  </si>
  <si>
    <t>Invited to Assessment Centre</t>
  </si>
  <si>
    <t>Nora Stanton</t>
  </si>
  <si>
    <t>Invited to Phone Screen</t>
  </si>
  <si>
    <t>Carly Shepherd</t>
  </si>
  <si>
    <t>Giana Goodwin</t>
  </si>
  <si>
    <t>New Application</t>
  </si>
  <si>
    <t>Kassandra Nixon</t>
  </si>
  <si>
    <t>Joshua Melton</t>
  </si>
  <si>
    <t>Ali Brown</t>
  </si>
  <si>
    <t>Kameron Tanner</t>
  </si>
  <si>
    <t>Noel Gamble</t>
  </si>
  <si>
    <t>Joshua McLaughlin</t>
  </si>
  <si>
    <t>Cindy Hester</t>
  </si>
  <si>
    <t>Vanessa Vance</t>
  </si>
  <si>
    <t>Madison Gallagher</t>
  </si>
  <si>
    <t>Jesse Stevens</t>
  </si>
  <si>
    <t>Ricky Duffy</t>
  </si>
  <si>
    <t>Christine Duffy</t>
  </si>
  <si>
    <t>Anderson Lambert</t>
  </si>
  <si>
    <t>Samantha May</t>
  </si>
  <si>
    <t>Dante Leon</t>
  </si>
  <si>
    <t>Ruby Webb</t>
  </si>
  <si>
    <t>Dale Barker</t>
  </si>
  <si>
    <t>Darnell Chavez</t>
  </si>
  <si>
    <t>Cole Turner</t>
  </si>
  <si>
    <t>Beatrice Pope</t>
  </si>
  <si>
    <t>Jamie Burns</t>
  </si>
  <si>
    <t>Ian Rodgers</t>
  </si>
  <si>
    <t>Haylee Simmons</t>
  </si>
  <si>
    <t>Kathleen Woodard</t>
  </si>
  <si>
    <t>Winston Crosby</t>
  </si>
  <si>
    <t>Benjamin Beck</t>
  </si>
  <si>
    <t>Madilyn Griffin</t>
  </si>
  <si>
    <t>India Harvey</t>
  </si>
  <si>
    <t>Lacey Patton</t>
  </si>
  <si>
    <t>Brian Parker</t>
  </si>
  <si>
    <t>Samson Ryan</t>
  </si>
  <si>
    <t>Dominic Cohen</t>
  </si>
  <si>
    <t>Jimmy Butler</t>
  </si>
  <si>
    <t>Casey Briggs</t>
  </si>
  <si>
    <t>Steven Rose</t>
  </si>
  <si>
    <t>Gary Watts</t>
  </si>
  <si>
    <t>Camila Moon</t>
  </si>
  <si>
    <t>Sonia Matthews</t>
  </si>
  <si>
    <t>Melissa Pitts</t>
  </si>
  <si>
    <t>Oscar Jackson</t>
  </si>
  <si>
    <t>Brice Gamble</t>
  </si>
  <si>
    <t>Samuel Curtis</t>
  </si>
  <si>
    <t>Heaven Goodwin</t>
  </si>
  <si>
    <t>Davis Barrett</t>
  </si>
  <si>
    <t>Exercises - Have a go at some filters yourself. From the data above, are you able to find the following?:</t>
  </si>
  <si>
    <t>1. How many candidates has Colin Roy got at Invited to Video Interview stage?</t>
  </si>
  <si>
    <t>2. How many candidates does Wesley Bridges have at Invited to Phone Screen stage?</t>
  </si>
  <si>
    <t>3. How many candidates do Joshua Melton and Carly Shepherd collectively have at New Appplication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</si>
</sst>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809]* #,##0.00_-;\-[$£-809]* #,##0.00_-;_-[$£-809]* &quot;-&quot;??_-;_-@_-"/>
    <numFmt numFmtId="165" formatCode="&quot;£&quot;#,##0.00"/>
    <numFmt numFmtId="166" formatCode="0.0%"/>
  </numFmts>
  <fonts count="17" x14ac:knownFonts="1">
    <font>
      <sz val="11"/>
      <color theme="1"/>
      <name val="Calibri"/>
      <family val="2"/>
      <scheme val="minor"/>
    </font>
    <font>
      <sz val="11"/>
      <color theme="1"/>
      <name val="Calibri"/>
      <family val="2"/>
      <scheme val="minor"/>
    </font>
    <font>
      <sz val="11"/>
      <color rgb="FF9C57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b/>
      <sz val="26"/>
      <color theme="0"/>
      <name val="Calibri"/>
      <family val="2"/>
      <scheme val="minor"/>
    </font>
    <font>
      <sz val="36"/>
      <color rgb="FFFFFFFF"/>
      <name val="Calibri"/>
      <family val="2"/>
      <scheme val="minor"/>
    </font>
    <font>
      <b/>
      <sz val="11"/>
      <color rgb="FFFFFFFF"/>
      <name val="Calibri"/>
      <family val="2"/>
      <scheme val="minor"/>
    </font>
    <font>
      <b/>
      <i/>
      <sz val="11"/>
      <color rgb="FFFFFFFF"/>
      <name val="Calibri"/>
      <family val="2"/>
      <scheme val="minor"/>
    </font>
    <font>
      <b/>
      <sz val="36"/>
      <color theme="0" tint="-4.9989318521683403E-2"/>
      <name val="Calibri"/>
      <family val="2"/>
      <scheme val="minor"/>
    </font>
    <font>
      <sz val="11"/>
      <name val="Calibri"/>
      <family val="2"/>
      <scheme val="minor"/>
    </font>
    <font>
      <b/>
      <sz val="36"/>
      <name val="Calibri"/>
      <family val="2"/>
      <scheme val="minor"/>
    </font>
    <font>
      <b/>
      <sz val="36"/>
      <color rgb="FF3F3F76"/>
      <name val="Calibri"/>
      <family val="2"/>
      <scheme val="minor"/>
    </font>
    <font>
      <b/>
      <sz val="11"/>
      <color rgb="FF9C5700"/>
      <name val="Calibri"/>
      <family val="2"/>
      <scheme val="minor"/>
    </font>
  </fonts>
  <fills count="16">
    <fill>
      <patternFill patternType="none"/>
    </fill>
    <fill>
      <patternFill patternType="gray125"/>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6"/>
      </patternFill>
    </fill>
    <fill>
      <patternFill patternType="solid">
        <fgColor theme="7" tint="0.79998168889431442"/>
        <bgColor indexed="65"/>
      </patternFill>
    </fill>
    <fill>
      <patternFill patternType="solid">
        <fgColor theme="9"/>
      </patternFill>
    </fill>
    <fill>
      <patternFill patternType="solid">
        <fgColor rgb="FF4472C4"/>
        <bgColor indexed="64"/>
      </patternFill>
    </fill>
    <fill>
      <patternFill patternType="solid">
        <fgColor rgb="FF8EA9DB"/>
        <bgColor indexed="64"/>
      </patternFill>
    </fill>
    <fill>
      <patternFill patternType="solid">
        <fgColor rgb="FFFFC000"/>
        <bgColor indexed="64"/>
      </patternFill>
    </fill>
    <fill>
      <patternFill patternType="solid">
        <fgColor rgb="FFED7D31"/>
        <bgColor indexed="64"/>
      </patternFill>
    </fill>
    <fill>
      <patternFill patternType="solid">
        <fgColor rgb="FF757171"/>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rgb="FF00B0F0"/>
      </left>
      <right style="thin">
        <color indexed="64"/>
      </right>
      <top style="medium">
        <color rgb="FF00B0F0"/>
      </top>
      <bottom style="medium">
        <color rgb="FF00B0F0"/>
      </bottom>
      <diagonal/>
    </border>
    <border>
      <left/>
      <right style="thin">
        <color indexed="64"/>
      </right>
      <top style="medium">
        <color rgb="FF00B0F0"/>
      </top>
      <bottom style="medium">
        <color rgb="FF00B0F0"/>
      </bottom>
      <diagonal/>
    </border>
    <border>
      <left style="thin">
        <color rgb="FF000000"/>
      </left>
      <right style="thin">
        <color rgb="FF000000"/>
      </right>
      <top style="thin">
        <color rgb="FF000000"/>
      </top>
      <bottom style="thin">
        <color rgb="FF000000"/>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
      <left style="thin">
        <color rgb="FF7F7F7F"/>
      </left>
      <right style="thin">
        <color rgb="FF7F7F7F"/>
      </right>
      <top/>
      <bottom style="thin">
        <color rgb="FF7F7F7F"/>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2" applyNumberFormat="0" applyFont="0" applyAlignment="0" applyProtection="0"/>
    <xf numFmtId="0" fontId="6"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 fillId="8" borderId="0" applyNumberFormat="0" applyBorder="0" applyAlignment="0" applyProtection="0"/>
    <xf numFmtId="0" fontId="1" fillId="9" borderId="0" applyNumberFormat="0" applyBorder="0" applyAlignment="0" applyProtection="0"/>
    <xf numFmtId="0" fontId="6" fillId="10" borderId="0" applyNumberFormat="0" applyBorder="0" applyAlignment="0" applyProtection="0"/>
  </cellStyleXfs>
  <cellXfs count="67">
    <xf numFmtId="0" fontId="0" fillId="0" borderId="0" xfId="0"/>
    <xf numFmtId="0" fontId="6" fillId="10" borderId="0" xfId="10"/>
    <xf numFmtId="0" fontId="8" fillId="10" borderId="0" xfId="10" applyFont="1"/>
    <xf numFmtId="0" fontId="0" fillId="11" borderId="0" xfId="0" applyFill="1"/>
    <xf numFmtId="0" fontId="5" fillId="0" borderId="0" xfId="0" applyFont="1"/>
    <xf numFmtId="0" fontId="0" fillId="0" borderId="0" xfId="0" applyAlignment="1">
      <alignment horizontal="center"/>
    </xf>
    <xf numFmtId="9" fontId="5" fillId="0" borderId="0" xfId="0" applyNumberFormat="1" applyFont="1"/>
    <xf numFmtId="0" fontId="0" fillId="13" borderId="0" xfId="0" applyFill="1"/>
    <xf numFmtId="164" fontId="0" fillId="0" borderId="0" xfId="0" applyNumberFormat="1"/>
    <xf numFmtId="0" fontId="0" fillId="0" borderId="0" xfId="0" applyNumberFormat="1"/>
    <xf numFmtId="9" fontId="0" fillId="0" borderId="0" xfId="1" applyFont="1"/>
    <xf numFmtId="0" fontId="10" fillId="11" borderId="0" xfId="0" applyFont="1" applyFill="1"/>
    <xf numFmtId="0" fontId="10" fillId="12" borderId="0" xfId="0" applyFont="1" applyFill="1"/>
    <xf numFmtId="10" fontId="10" fillId="12" borderId="0" xfId="0" applyNumberFormat="1" applyFont="1" applyFill="1"/>
    <xf numFmtId="3" fontId="10" fillId="12" borderId="0" xfId="0" applyNumberFormat="1" applyFont="1" applyFill="1"/>
    <xf numFmtId="0" fontId="5" fillId="0" borderId="6" xfId="0" applyFont="1" applyBorder="1"/>
    <xf numFmtId="0" fontId="5" fillId="0" borderId="7" xfId="0" applyFont="1" applyBorder="1"/>
    <xf numFmtId="0" fontId="5" fillId="0" borderId="8" xfId="0" applyFont="1" applyBorder="1"/>
    <xf numFmtId="165" fontId="0" fillId="0" borderId="0" xfId="0" applyNumberFormat="1"/>
    <xf numFmtId="9" fontId="0" fillId="0" borderId="0" xfId="0" applyNumberFormat="1"/>
    <xf numFmtId="15" fontId="0" fillId="0" borderId="0" xfId="0" applyNumberFormat="1"/>
    <xf numFmtId="0" fontId="8" fillId="8" borderId="0" xfId="8" applyFont="1"/>
    <xf numFmtId="14" fontId="0" fillId="0" borderId="0" xfId="0" applyNumberFormat="1"/>
    <xf numFmtId="14" fontId="0" fillId="0" borderId="5" xfId="0" applyNumberFormat="1" applyBorder="1"/>
    <xf numFmtId="21" fontId="0" fillId="0" borderId="5" xfId="0" applyNumberFormat="1" applyBorder="1"/>
    <xf numFmtId="0" fontId="0" fillId="0" borderId="5" xfId="0" applyBorder="1"/>
    <xf numFmtId="0" fontId="10" fillId="12" borderId="5" xfId="0" applyFont="1" applyFill="1" applyBorder="1" applyAlignment="1">
      <alignment horizontal="center" vertical="center" wrapText="1"/>
    </xf>
    <xf numFmtId="3" fontId="0" fillId="0" borderId="0" xfId="0" applyNumberFormat="1"/>
    <xf numFmtId="3" fontId="0" fillId="0" borderId="0" xfId="0" applyNumberFormat="1" applyAlignment="1">
      <alignment horizontal="center" vertical="center"/>
    </xf>
    <xf numFmtId="0" fontId="1" fillId="9" borderId="0" xfId="9" applyBorder="1"/>
    <xf numFmtId="0" fontId="5" fillId="9" borderId="0" xfId="9" applyFont="1" applyBorder="1"/>
    <xf numFmtId="0" fontId="12" fillId="7" borderId="3" xfId="7" applyFont="1" applyBorder="1"/>
    <xf numFmtId="0" fontId="12" fillId="7" borderId="4" xfId="7" applyFont="1" applyBorder="1"/>
    <xf numFmtId="0" fontId="5" fillId="9" borderId="0" xfId="9" applyFont="1"/>
    <xf numFmtId="0" fontId="13" fillId="0" borderId="0" xfId="0" applyFont="1"/>
    <xf numFmtId="0" fontId="1" fillId="6" borderId="0" xfId="6"/>
    <xf numFmtId="0" fontId="5" fillId="6" borderId="0" xfId="6" applyFont="1"/>
    <xf numFmtId="0" fontId="14" fillId="4" borderId="2" xfId="4" applyFont="1"/>
    <xf numFmtId="0" fontId="13" fillId="4" borderId="2" xfId="4" applyFont="1"/>
    <xf numFmtId="0" fontId="4" fillId="5" borderId="1" xfId="5" applyFont="1" applyBorder="1"/>
    <xf numFmtId="0" fontId="15" fillId="3" borderId="1" xfId="3" applyFont="1"/>
    <xf numFmtId="0" fontId="16" fillId="2" borderId="0" xfId="2" applyFont="1"/>
    <xf numFmtId="0" fontId="10" fillId="11" borderId="0" xfId="0" applyFont="1" applyFill="1" applyAlignment="1"/>
    <xf numFmtId="0" fontId="0" fillId="0" borderId="0" xfId="0" quotePrefix="1"/>
    <xf numFmtId="0" fontId="10" fillId="11" borderId="5" xfId="0" applyFont="1" applyFill="1" applyBorder="1"/>
    <xf numFmtId="0" fontId="0" fillId="0" borderId="0" xfId="0" applyAlignment="1">
      <alignment horizontal="right"/>
    </xf>
    <xf numFmtId="0" fontId="0" fillId="0" borderId="0" xfId="0" applyAlignment="1">
      <alignment horizontal="left"/>
    </xf>
    <xf numFmtId="0" fontId="0" fillId="0" borderId="0" xfId="0" applyAlignment="1">
      <alignment wrapText="1"/>
    </xf>
    <xf numFmtId="166" fontId="0" fillId="0" borderId="0" xfId="0" applyNumberFormat="1"/>
    <xf numFmtId="0" fontId="4" fillId="5" borderId="9" xfId="5" applyFont="1" applyBorder="1"/>
    <xf numFmtId="0" fontId="10" fillId="12" borderId="0" xfId="0" applyFont="1" applyFill="1" applyAlignment="1">
      <alignment horizontal="left"/>
    </xf>
    <xf numFmtId="0" fontId="0" fillId="0" borderId="0" xfId="0" applyAlignment="1">
      <alignment horizontal="center" vertical="center"/>
    </xf>
    <xf numFmtId="0" fontId="10" fillId="11" borderId="0" xfId="0" applyFont="1" applyFill="1" applyAlignment="1">
      <alignment wrapText="1"/>
    </xf>
    <xf numFmtId="0" fontId="10" fillId="11" borderId="0" xfId="0" applyFont="1" applyFill="1" applyAlignment="1">
      <alignment horizontal="center"/>
    </xf>
    <xf numFmtId="0" fontId="9" fillId="11" borderId="0" xfId="0" applyFont="1" applyFill="1" applyAlignment="1"/>
    <xf numFmtId="0" fontId="11" fillId="15" borderId="0" xfId="0" applyFont="1" applyFill="1" applyAlignment="1">
      <alignment wrapText="1"/>
    </xf>
    <xf numFmtId="0" fontId="10" fillId="12" borderId="5" xfId="0" applyFont="1" applyFill="1" applyBorder="1" applyAlignment="1">
      <alignment horizontal="center" vertical="center"/>
    </xf>
    <xf numFmtId="0" fontId="10" fillId="12" borderId="0" xfId="0" applyFont="1" applyFill="1" applyAlignment="1">
      <alignment horizontal="left"/>
    </xf>
    <xf numFmtId="0" fontId="10" fillId="15" borderId="0" xfId="0" applyFont="1" applyFill="1" applyAlignment="1">
      <alignment horizontal="center"/>
    </xf>
    <xf numFmtId="0" fontId="10" fillId="15" borderId="0" xfId="0" applyFont="1" applyFill="1" applyAlignment="1">
      <alignment horizontal="center" wrapText="1"/>
    </xf>
    <xf numFmtId="0" fontId="10" fillId="14" borderId="0" xfId="0" applyFont="1" applyFill="1" applyAlignment="1">
      <alignment horizontal="center"/>
    </xf>
    <xf numFmtId="0" fontId="0" fillId="0" borderId="0" xfId="0" applyAlignment="1">
      <alignment horizontal="center" vertical="center"/>
    </xf>
    <xf numFmtId="0" fontId="11" fillId="15" borderId="0" xfId="0" applyFont="1" applyFill="1" applyBorder="1" applyAlignment="1">
      <alignment horizontal="center"/>
    </xf>
    <xf numFmtId="0" fontId="11" fillId="15" borderId="0" xfId="0" applyFont="1" applyFill="1" applyBorder="1" applyAlignment="1">
      <alignment horizontal="center" wrapText="1"/>
    </xf>
    <xf numFmtId="0" fontId="11" fillId="15" borderId="0" xfId="0" applyFont="1" applyFill="1" applyAlignment="1">
      <alignment horizontal="center"/>
    </xf>
    <xf numFmtId="0" fontId="11" fillId="15" borderId="0" xfId="0" applyFont="1" applyFill="1" applyAlignment="1">
      <alignment horizontal="center" wrapText="1"/>
    </xf>
    <xf numFmtId="0" fontId="10" fillId="11" borderId="0" xfId="0" applyFont="1" applyFill="1" applyAlignment="1">
      <alignment wrapText="1"/>
    </xf>
  </cellXfs>
  <cellStyles count="11">
    <cellStyle name="20% - Accent1" xfId="6" builtinId="30"/>
    <cellStyle name="20% - Accent4" xfId="9" builtinId="42"/>
    <cellStyle name="60% - Accent1" xfId="7" builtinId="32"/>
    <cellStyle name="Accent1" xfId="5" builtinId="29"/>
    <cellStyle name="Accent3" xfId="8" builtinId="37"/>
    <cellStyle name="Accent6" xfId="10" builtinId="49"/>
    <cellStyle name="Input" xfId="3" builtinId="20"/>
    <cellStyle name="Neutral" xfId="2" builtinId="28"/>
    <cellStyle name="Normal" xfId="0" builtinId="0"/>
    <cellStyle name="Note" xfId="4" builtinId="10"/>
    <cellStyle name="Percent" xfId="1" builtinId="5"/>
  </cellStyles>
  <dxfs count="14">
    <dxf>
      <border outline="0">
        <bottom style="thin">
          <color rgb="FF7F7F7F"/>
        </bottom>
      </border>
    </dxf>
    <dxf>
      <font>
        <b/>
      </font>
    </dxf>
    <dxf>
      <font>
        <b/>
      </font>
    </dxf>
    <dxf>
      <numFmt numFmtId="0" formatCode="General"/>
    </dxf>
    <dxf>
      <font>
        <strike val="0"/>
        <outline val="0"/>
        <shadow val="0"/>
        <u val="none"/>
        <vertAlign val="baseline"/>
        <sz val="11"/>
        <color auto="1"/>
        <name val="Calibri"/>
        <family val="2"/>
        <scheme val="minor"/>
      </font>
    </dxf>
    <dxf>
      <numFmt numFmtId="0" formatCode="General"/>
    </dxf>
    <dxf>
      <numFmt numFmtId="165" formatCode="&quot;£&quot;#,##0.00"/>
    </dxf>
    <dxf>
      <numFmt numFmtId="165" formatCode="&quot;£&quot;#,##0.00"/>
    </dxf>
    <dxf>
      <numFmt numFmtId="20" formatCode="dd\-mmm\-yy"/>
    </dxf>
    <dxf>
      <numFmt numFmtId="0" formatCode="Genera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58E6FA-ED65-4F6E-B9F6-9ECDD3D1EB2B}" name="Table1" displayName="Table1" ref="A11:E32" totalsRowShown="0">
  <tableColumns count="5">
    <tableColumn id="1" xr3:uid="{A20FEFA0-FC04-46E4-B3C1-789278CDAA4A}" name="Candidate Name"/>
    <tableColumn id="4" xr3:uid="{5BE172B5-7C9E-49E2-BDBE-6E6717F92676}" name="Stream"/>
    <tableColumn id="5" xr3:uid="{EC0D6F5D-73FD-4751-9D1B-BB950CE02D64}" name="Numerical Test"/>
    <tableColumn id="6" xr3:uid="{BCFBD262-D725-4A92-8003-7A6C93B5D8E6}" name="Logic Test"/>
    <tableColumn id="8" xr3:uid="{D62CAA9C-B56E-4736-A362-B090BFED3B07}" name="Total" dataDxfId="9"/>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30214B-A34B-4AC2-B048-C8995DF651C5}" name="Table7" displayName="Table7" ref="A50:F98" totalsRowShown="0">
  <tableColumns count="6">
    <tableColumn id="1" xr3:uid="{24DCBC82-2E66-466F-9338-BD62ACD09567}" name="Trainee Name"/>
    <tableColumn id="2" xr3:uid="{69064152-B688-46E2-9096-BA58D022AF59}" name="Stream"/>
    <tableColumn id="3" xr3:uid="{BAB7EBAE-C277-4A13-9B49-552C722876FB}" name="Start Date" dataDxfId="8"/>
    <tableColumn id="4" xr3:uid="{9CA6FD89-B7F6-4B0D-9DC2-ACBA5D695FCE}" name="Academy"/>
    <tableColumn id="5" xr3:uid="{D6323C1A-10D3-4241-A3A8-0DBF203BF199}" name="Bursary p/w" dataDxfId="7"/>
    <tableColumn id="6" xr3:uid="{98BA3131-8F1F-4073-91B8-C7A7B69E861D}" name="New Bursary p/w" dataDxfId="6"/>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A99EFC3-9945-43CD-B9D3-F96CCBFC24DA}" name="Table8" displayName="Table8" ref="A112:F126" totalsRowShown="0">
  <tableColumns count="6">
    <tableColumn id="1" xr3:uid="{D96AA478-7B56-4C47-878C-E58C9E159911}" name="Client"/>
    <tableColumn id="2" xr3:uid="{7AE17858-4BAA-40E2-A5CB-6FAC9016CD56}" name="Stream"/>
    <tableColumn id="6" xr3:uid="{1B507F5B-DD8D-4F73-88B4-98187CDDB306}" name="City"/>
    <tableColumn id="7" xr3:uid="{2C61CD62-D822-4D0F-A16F-AF269C5EB80B}" name="Applicants"/>
    <tableColumn id="3" xr3:uid="{6BA01DEB-98FD-4362-B59A-8BF093FC1ACA}" name="Vacancies"/>
    <tableColumn id="4" xr3:uid="{8604BE6C-D271-4AD5-A5B1-982B8682323D}" name="Remaining" dataDxfId="5"/>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BEA718E-2BEA-4229-99C1-315487E8E3C2}" name="Table9" displayName="Table9" ref="A139:D157" totalsRowShown="0" headerRowDxfId="4">
  <tableColumns count="4">
    <tableColumn id="1" xr3:uid="{3AD23915-6D7B-44F2-A031-FEFE5D9EA76C}" name="Account Manager"/>
    <tableColumn id="2" xr3:uid="{CEFB96F4-5E46-4B53-93A6-5010F2FA9162}" name="Sector"/>
    <tableColumn id="3" xr3:uid="{749AFC42-2946-4625-9957-754530ECC993}" name="Client Total"/>
    <tableColumn id="4" xr3:uid="{76086186-94F5-4FF4-8558-54B1C57E1C86}" name="Projected Client Total" dataDxfId="3"/>
  </tableColumns>
  <tableStyleInfo name="TableStyleMedium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92F6ACC-2EE8-47C0-A354-BD633F25C4B4}" name="Table10" displayName="Table10" ref="A11:D25" totalsRowShown="0" headerRowDxfId="2">
  <tableColumns count="4">
    <tableColumn id="1" xr3:uid="{CF7F3735-450B-4910-AE6A-7EE721568D4A}" name="University"/>
    <tableColumn id="2" xr3:uid="{995B2DD6-338E-460C-A76F-627510EF0330}" name="Event Type"/>
    <tableColumn id="3" xr3:uid="{70BF0966-6BF0-4F53-AB88-2E4F7544D5A9}" name="Team Members"/>
    <tableColumn id="4" xr3:uid="{C912628E-A04A-4FF8-9E7F-199ACCFB54B9}" name="Date"/>
  </tableColumns>
  <tableStyleInfo name="TableStyleDark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452927-4B20-46BB-8151-AD0F480EFACD}" name="Table103" displayName="Table103" ref="A33:D47" totalsRowShown="0" headerRowDxfId="1">
  <tableColumns count="4">
    <tableColumn id="1" xr3:uid="{D891E052-42BE-4C50-BE85-22A78EE2C1F5}" name="University"/>
    <tableColumn id="2" xr3:uid="{1BE3941D-1B1D-4FD6-B04F-19A5D6ECA363}" name="Event Type"/>
    <tableColumn id="3" xr3:uid="{E872F5B8-CAB3-4F4B-927A-0CAC56A84BC5}" name="Team Members"/>
    <tableColumn id="4" xr3:uid="{8B6FEB84-CFCC-4589-9DE1-7968D7333701}" name="Date"/>
  </tableColumns>
  <tableStyleInfo name="TableStyleDark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67F960-EC5C-4E9A-9C8A-DC759DD69F92}" name="Table3" displayName="Table3" ref="A56:C69" totalsRowShown="0" tableBorderDxfId="0">
  <tableColumns count="3">
    <tableColumn id="1" xr3:uid="{2355D63D-8EA6-4338-AEC2-B841A7447A8D}" name="Candidate Name"/>
    <tableColumn id="2" xr3:uid="{9AD13DFF-12C7-4C7F-9B53-8110ED3130FC}" name="Role"/>
    <tableColumn id="3" xr3:uid="{79990DA1-C898-4ED2-B456-E2F87429A64B}" name="Result"/>
  </tableColumns>
  <tableStyleInfo name="TableStyleDark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F6A696A-E6FC-4031-A39B-823968E4CA4D}" name="Table11" displayName="Table11" ref="A9:C55" totalsRowShown="0">
  <tableColumns count="3">
    <tableColumn id="1" xr3:uid="{B409F5E0-4E03-4C1C-8D3E-B03B6E20EBC5}" name="Recruiter"/>
    <tableColumn id="2" xr3:uid="{2DF8EE1C-44EF-45A6-AA29-0B0D2BACE848}" name="Candidate"/>
    <tableColumn id="3" xr3:uid="{0B0EFC82-404B-4835-82B9-C533D28999BE}" name="Statu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BD15-266E-4831-939D-49D5008ED740}">
  <dimension ref="A1:U149"/>
  <sheetViews>
    <sheetView tabSelected="1" workbookViewId="0">
      <selection sqref="A1:C1"/>
    </sheetView>
  </sheetViews>
  <sheetFormatPr defaultRowHeight="14.4" x14ac:dyDescent="0.3"/>
  <cols>
    <col min="2" max="2" width="14.5546875" customWidth="1"/>
    <col min="3" max="6" width="16.77734375" bestFit="1" customWidth="1"/>
    <col min="7" max="7" width="14.21875" bestFit="1" customWidth="1"/>
  </cols>
  <sheetData>
    <row r="1" spans="1:15" ht="46.2" x14ac:dyDescent="0.85">
      <c r="A1" s="54" t="s">
        <v>0</v>
      </c>
      <c r="B1" s="54"/>
      <c r="C1" s="54"/>
    </row>
    <row r="3" spans="1:15" x14ac:dyDescent="0.3">
      <c r="B3" s="53" t="s">
        <v>1</v>
      </c>
      <c r="C3" s="53"/>
      <c r="D3" s="53"/>
      <c r="E3" s="53"/>
      <c r="F3" s="53"/>
      <c r="G3" s="53"/>
    </row>
    <row r="5" spans="1:15" x14ac:dyDescent="0.3">
      <c r="J5" s="47"/>
      <c r="K5" s="47"/>
      <c r="L5" s="47"/>
      <c r="M5" s="47"/>
      <c r="N5" s="47"/>
    </row>
    <row r="6" spans="1:15" x14ac:dyDescent="0.3">
      <c r="B6" s="5" t="s">
        <v>2</v>
      </c>
      <c r="C6" s="5" t="s">
        <v>3</v>
      </c>
      <c r="D6" s="5" t="s">
        <v>4</v>
      </c>
      <c r="E6" s="5" t="s">
        <v>5</v>
      </c>
      <c r="F6" s="5" t="s">
        <v>6</v>
      </c>
      <c r="G6" s="5" t="s">
        <v>7</v>
      </c>
      <c r="J6" s="52" t="s">
        <v>8</v>
      </c>
      <c r="K6" s="52"/>
      <c r="L6" s="52"/>
      <c r="M6" s="52"/>
      <c r="N6" s="52"/>
      <c r="O6" s="11"/>
    </row>
    <row r="7" spans="1:15" x14ac:dyDescent="0.3">
      <c r="B7" s="5">
        <v>98361</v>
      </c>
      <c r="C7" s="5">
        <v>20</v>
      </c>
      <c r="D7" s="5" t="s">
        <v>9</v>
      </c>
      <c r="E7" s="5">
        <v>5</v>
      </c>
      <c r="F7" s="5">
        <v>15</v>
      </c>
      <c r="G7" s="5">
        <v>0</v>
      </c>
      <c r="J7" s="11" t="s">
        <v>10</v>
      </c>
      <c r="K7" s="52"/>
      <c r="L7" s="52"/>
      <c r="M7" s="52"/>
      <c r="N7" s="52"/>
      <c r="O7" s="11"/>
    </row>
    <row r="8" spans="1:15" x14ac:dyDescent="0.3">
      <c r="B8" s="5">
        <v>48085</v>
      </c>
      <c r="C8" s="5">
        <v>24</v>
      </c>
      <c r="D8" s="5" t="s">
        <v>9</v>
      </c>
      <c r="E8" s="5">
        <v>5</v>
      </c>
      <c r="F8" s="5">
        <v>19</v>
      </c>
      <c r="G8" s="5">
        <v>0</v>
      </c>
      <c r="J8" s="11" t="s">
        <v>11</v>
      </c>
      <c r="K8" s="52"/>
      <c r="L8" s="52"/>
      <c r="M8" s="52"/>
      <c r="N8" s="52"/>
      <c r="O8" s="11"/>
    </row>
    <row r="9" spans="1:15" x14ac:dyDescent="0.3">
      <c r="B9" s="5">
        <v>30807</v>
      </c>
      <c r="C9" s="5">
        <v>24</v>
      </c>
      <c r="D9" s="5" t="s">
        <v>9</v>
      </c>
      <c r="E9" s="5">
        <v>5</v>
      </c>
      <c r="F9" s="5">
        <v>19</v>
      </c>
      <c r="G9" s="5">
        <v>0</v>
      </c>
      <c r="J9" s="42" t="s">
        <v>12</v>
      </c>
      <c r="K9" s="52"/>
      <c r="L9" s="52"/>
      <c r="M9" s="52"/>
      <c r="N9" s="52"/>
      <c r="O9" s="11"/>
    </row>
    <row r="10" spans="1:15" x14ac:dyDescent="0.3">
      <c r="B10" s="5">
        <v>39130</v>
      </c>
      <c r="C10" s="5">
        <v>29</v>
      </c>
      <c r="D10" s="5" t="s">
        <v>9</v>
      </c>
      <c r="E10" s="5">
        <v>5</v>
      </c>
      <c r="F10" s="5">
        <v>20</v>
      </c>
      <c r="G10" s="5">
        <v>4</v>
      </c>
      <c r="J10" s="47"/>
      <c r="K10" s="47"/>
      <c r="L10" s="47"/>
      <c r="M10" s="47"/>
      <c r="N10" s="47"/>
    </row>
    <row r="11" spans="1:15" x14ac:dyDescent="0.3">
      <c r="B11" s="5">
        <v>71777</v>
      </c>
      <c r="C11" s="5">
        <v>12</v>
      </c>
      <c r="D11" s="5" t="s">
        <v>9</v>
      </c>
      <c r="E11" s="5">
        <v>5</v>
      </c>
      <c r="F11" s="5">
        <v>7</v>
      </c>
      <c r="G11" s="5">
        <v>0</v>
      </c>
      <c r="J11" s="47"/>
      <c r="K11" s="47"/>
      <c r="L11" s="47"/>
      <c r="M11" s="47"/>
      <c r="N11" s="47"/>
    </row>
    <row r="12" spans="1:15" x14ac:dyDescent="0.3">
      <c r="B12" s="5">
        <v>93957</v>
      </c>
      <c r="C12" s="5">
        <v>30</v>
      </c>
      <c r="D12" s="5" t="s">
        <v>13</v>
      </c>
      <c r="E12" s="5">
        <v>5</v>
      </c>
      <c r="F12" s="5">
        <v>20</v>
      </c>
      <c r="G12" s="5">
        <v>5</v>
      </c>
      <c r="J12" s="47"/>
      <c r="K12" s="47"/>
      <c r="L12" s="47"/>
      <c r="M12" s="47"/>
      <c r="N12" s="47"/>
    </row>
    <row r="13" spans="1:15" x14ac:dyDescent="0.3">
      <c r="B13" s="5">
        <v>24949</v>
      </c>
      <c r="C13" s="5">
        <v>30</v>
      </c>
      <c r="D13" s="5" t="s">
        <v>9</v>
      </c>
      <c r="E13" s="5">
        <v>5</v>
      </c>
      <c r="F13" s="5">
        <v>20</v>
      </c>
      <c r="G13" s="5">
        <v>5</v>
      </c>
      <c r="J13" s="47"/>
      <c r="K13" s="47"/>
      <c r="L13" s="47"/>
      <c r="M13" s="47"/>
      <c r="N13" s="47"/>
    </row>
    <row r="14" spans="1:15" x14ac:dyDescent="0.3">
      <c r="B14" s="5">
        <v>91773</v>
      </c>
      <c r="C14" s="5">
        <v>7</v>
      </c>
      <c r="D14" s="5" t="s">
        <v>9</v>
      </c>
      <c r="E14" s="5">
        <v>5</v>
      </c>
      <c r="F14" s="5">
        <v>2</v>
      </c>
      <c r="G14" s="5">
        <v>0</v>
      </c>
      <c r="J14" s="47"/>
      <c r="K14" s="47"/>
      <c r="L14" s="47"/>
      <c r="M14" s="47"/>
      <c r="N14" s="47"/>
    </row>
    <row r="15" spans="1:15" x14ac:dyDescent="0.3">
      <c r="B15" s="5">
        <v>19225</v>
      </c>
      <c r="C15" s="5">
        <v>11</v>
      </c>
      <c r="D15" s="5" t="s">
        <v>9</v>
      </c>
      <c r="E15" s="5">
        <v>5</v>
      </c>
      <c r="F15" s="5">
        <v>6</v>
      </c>
      <c r="G15" s="5">
        <v>0</v>
      </c>
    </row>
    <row r="16" spans="1:15" x14ac:dyDescent="0.3">
      <c r="B16" s="5">
        <v>66998</v>
      </c>
      <c r="C16" s="5">
        <v>31</v>
      </c>
      <c r="D16" s="5" t="s">
        <v>13</v>
      </c>
      <c r="E16" s="5">
        <v>5</v>
      </c>
      <c r="F16" s="5">
        <v>20</v>
      </c>
      <c r="G16" s="5">
        <v>6</v>
      </c>
    </row>
    <row r="17" spans="2:7" x14ac:dyDescent="0.3">
      <c r="B17" s="5">
        <v>24988</v>
      </c>
      <c r="C17" s="5">
        <v>22</v>
      </c>
      <c r="D17" s="5" t="s">
        <v>9</v>
      </c>
      <c r="E17" s="5">
        <v>5</v>
      </c>
      <c r="F17" s="5">
        <v>17</v>
      </c>
      <c r="G17" s="5">
        <v>0</v>
      </c>
    </row>
    <row r="18" spans="2:7" x14ac:dyDescent="0.3">
      <c r="B18" s="5">
        <v>31785</v>
      </c>
      <c r="C18" s="5">
        <v>16</v>
      </c>
      <c r="D18" s="5" t="s">
        <v>9</v>
      </c>
      <c r="E18" s="5">
        <v>5</v>
      </c>
      <c r="F18" s="5">
        <v>11</v>
      </c>
      <c r="G18" s="5">
        <v>0</v>
      </c>
    </row>
    <row r="19" spans="2:7" x14ac:dyDescent="0.3">
      <c r="B19" s="5">
        <v>8129</v>
      </c>
      <c r="C19" s="5">
        <v>7</v>
      </c>
      <c r="D19" s="5" t="s">
        <v>9</v>
      </c>
      <c r="E19" s="5">
        <v>5</v>
      </c>
      <c r="F19" s="5">
        <v>2</v>
      </c>
      <c r="G19" s="5">
        <v>0</v>
      </c>
    </row>
    <row r="20" spans="2:7" x14ac:dyDescent="0.3">
      <c r="B20" s="5">
        <v>20478</v>
      </c>
      <c r="C20" s="5">
        <v>13</v>
      </c>
      <c r="D20" s="5" t="s">
        <v>9</v>
      </c>
      <c r="E20" s="5">
        <v>5</v>
      </c>
      <c r="F20" s="5">
        <v>8</v>
      </c>
      <c r="G20" s="5">
        <v>0</v>
      </c>
    </row>
    <row r="21" spans="2:7" x14ac:dyDescent="0.3">
      <c r="B21" s="5">
        <v>36307</v>
      </c>
      <c r="C21" s="5">
        <v>5</v>
      </c>
      <c r="D21" s="5" t="s">
        <v>9</v>
      </c>
      <c r="E21" s="5">
        <v>5</v>
      </c>
      <c r="F21" s="5">
        <v>0</v>
      </c>
      <c r="G21" s="5">
        <v>0</v>
      </c>
    </row>
    <row r="22" spans="2:7" x14ac:dyDescent="0.3">
      <c r="B22" s="5">
        <v>50307</v>
      </c>
      <c r="C22" s="5">
        <v>2</v>
      </c>
      <c r="D22" s="5" t="s">
        <v>9</v>
      </c>
      <c r="E22" s="5">
        <v>2</v>
      </c>
      <c r="F22" s="5">
        <v>0</v>
      </c>
      <c r="G22" s="5">
        <v>0</v>
      </c>
    </row>
    <row r="23" spans="2:7" x14ac:dyDescent="0.3">
      <c r="B23" s="5">
        <v>1097</v>
      </c>
      <c r="C23" s="5">
        <v>6</v>
      </c>
      <c r="D23" s="5" t="s">
        <v>9</v>
      </c>
      <c r="E23" s="5">
        <v>5</v>
      </c>
      <c r="F23" s="5">
        <v>1</v>
      </c>
      <c r="G23" s="5">
        <v>0</v>
      </c>
    </row>
    <row r="24" spans="2:7" x14ac:dyDescent="0.3">
      <c r="B24" s="5">
        <v>81743</v>
      </c>
      <c r="C24" s="5">
        <v>26</v>
      </c>
      <c r="D24" s="5" t="s">
        <v>9</v>
      </c>
      <c r="E24" s="5">
        <v>5</v>
      </c>
      <c r="F24" s="5">
        <v>20</v>
      </c>
      <c r="G24" s="5">
        <v>1</v>
      </c>
    </row>
    <row r="25" spans="2:7" x14ac:dyDescent="0.3">
      <c r="B25" s="5">
        <v>27408</v>
      </c>
      <c r="C25" s="5">
        <v>22</v>
      </c>
      <c r="D25" s="5" t="s">
        <v>9</v>
      </c>
      <c r="E25" s="5">
        <v>5</v>
      </c>
      <c r="F25" s="5">
        <v>17</v>
      </c>
      <c r="G25" s="5">
        <v>0</v>
      </c>
    </row>
    <row r="26" spans="2:7" x14ac:dyDescent="0.3">
      <c r="B26" s="5">
        <v>16915</v>
      </c>
      <c r="C26" s="5">
        <v>27</v>
      </c>
      <c r="D26" s="5" t="s">
        <v>9</v>
      </c>
      <c r="E26" s="5">
        <v>5</v>
      </c>
      <c r="F26" s="5">
        <v>20</v>
      </c>
      <c r="G26" s="5">
        <v>2</v>
      </c>
    </row>
    <row r="27" spans="2:7" x14ac:dyDescent="0.3">
      <c r="B27" s="5">
        <v>33275</v>
      </c>
      <c r="C27" s="5">
        <v>7</v>
      </c>
      <c r="D27" s="5" t="s">
        <v>9</v>
      </c>
      <c r="E27" s="5">
        <v>5</v>
      </c>
      <c r="F27" s="5">
        <v>2</v>
      </c>
      <c r="G27" s="5">
        <v>0</v>
      </c>
    </row>
    <row r="28" spans="2:7" x14ac:dyDescent="0.3">
      <c r="B28" s="5">
        <v>11206</v>
      </c>
      <c r="C28" s="5">
        <v>23</v>
      </c>
      <c r="D28" s="5" t="s">
        <v>9</v>
      </c>
      <c r="E28" s="5">
        <v>5</v>
      </c>
      <c r="F28" s="5">
        <v>18</v>
      </c>
      <c r="G28" s="5">
        <v>0</v>
      </c>
    </row>
    <row r="30" spans="2:7" x14ac:dyDescent="0.3">
      <c r="B30" s="53" t="s">
        <v>14</v>
      </c>
      <c r="C30" s="53"/>
      <c r="D30" s="53"/>
      <c r="E30" s="53"/>
      <c r="F30" s="53"/>
      <c r="G30" s="53"/>
    </row>
    <row r="33" spans="2:14" x14ac:dyDescent="0.3">
      <c r="B33" t="s">
        <v>15</v>
      </c>
      <c r="C33" t="s">
        <v>16</v>
      </c>
      <c r="D33" t="s">
        <v>17</v>
      </c>
      <c r="E33" t="s">
        <v>18</v>
      </c>
      <c r="F33" t="s">
        <v>19</v>
      </c>
      <c r="G33" t="s">
        <v>20</v>
      </c>
    </row>
    <row r="34" spans="2:14" x14ac:dyDescent="0.3">
      <c r="B34">
        <v>1</v>
      </c>
      <c r="C34" s="27">
        <v>7032</v>
      </c>
      <c r="D34" s="27">
        <v>3813</v>
      </c>
      <c r="E34" s="27">
        <v>7053</v>
      </c>
      <c r="F34" s="27">
        <v>6507</v>
      </c>
      <c r="G34" s="27">
        <v>24405</v>
      </c>
    </row>
    <row r="35" spans="2:14" x14ac:dyDescent="0.3">
      <c r="B35">
        <v>2</v>
      </c>
      <c r="C35" s="27">
        <v>6386</v>
      </c>
      <c r="D35" s="27">
        <v>6128</v>
      </c>
      <c r="E35" s="27">
        <v>5977</v>
      </c>
      <c r="F35" s="27">
        <v>8494</v>
      </c>
      <c r="G35" s="27">
        <v>26985</v>
      </c>
    </row>
    <row r="36" spans="2:14" x14ac:dyDescent="0.3">
      <c r="B36">
        <v>3</v>
      </c>
      <c r="C36" s="27">
        <v>4539</v>
      </c>
      <c r="D36" s="27">
        <v>6024</v>
      </c>
      <c r="E36" s="27">
        <v>3650</v>
      </c>
      <c r="F36" s="27">
        <v>2938</v>
      </c>
      <c r="G36" s="27">
        <v>17151</v>
      </c>
      <c r="I36" s="11" t="s">
        <v>21</v>
      </c>
      <c r="J36" s="11"/>
      <c r="K36" s="11"/>
      <c r="L36" s="11"/>
      <c r="M36" s="11"/>
      <c r="N36" s="11"/>
    </row>
    <row r="37" spans="2:14" x14ac:dyDescent="0.3">
      <c r="B37">
        <v>4</v>
      </c>
      <c r="C37" s="27">
        <v>5142</v>
      </c>
      <c r="D37" s="27">
        <v>9699</v>
      </c>
      <c r="E37" s="27">
        <v>7654</v>
      </c>
      <c r="F37" s="27">
        <v>3785</v>
      </c>
      <c r="G37" s="27">
        <v>26280</v>
      </c>
      <c r="I37" s="11" t="s">
        <v>22</v>
      </c>
      <c r="J37" s="11"/>
      <c r="K37" s="11"/>
      <c r="L37" s="11"/>
      <c r="M37" s="11"/>
      <c r="N37" s="11"/>
    </row>
    <row r="38" spans="2:14" x14ac:dyDescent="0.3">
      <c r="B38">
        <v>5</v>
      </c>
      <c r="C38" s="27">
        <v>2570</v>
      </c>
      <c r="D38" s="27">
        <v>4439</v>
      </c>
      <c r="E38" s="27">
        <v>4036</v>
      </c>
      <c r="F38" s="27">
        <v>7396</v>
      </c>
      <c r="G38" s="27">
        <v>18441</v>
      </c>
      <c r="I38" s="11" t="s">
        <v>23</v>
      </c>
      <c r="J38" s="11"/>
      <c r="K38" s="11"/>
      <c r="L38" s="11"/>
      <c r="M38" s="11"/>
      <c r="N38" s="11"/>
    </row>
    <row r="39" spans="2:14" x14ac:dyDescent="0.3">
      <c r="B39">
        <v>6</v>
      </c>
      <c r="C39" s="27">
        <v>7448</v>
      </c>
      <c r="D39" s="27">
        <v>8262</v>
      </c>
      <c r="E39" s="27">
        <v>9415</v>
      </c>
      <c r="F39" s="27">
        <v>9681</v>
      </c>
      <c r="G39" s="27">
        <v>34806</v>
      </c>
      <c r="I39" s="11" t="s">
        <v>24</v>
      </c>
      <c r="J39" s="11"/>
      <c r="K39" s="11"/>
      <c r="L39" s="11"/>
      <c r="M39" s="11"/>
      <c r="N39" s="11"/>
    </row>
    <row r="40" spans="2:14" x14ac:dyDescent="0.3">
      <c r="B40">
        <v>7</v>
      </c>
      <c r="C40" s="27">
        <v>5982</v>
      </c>
      <c r="D40" s="27">
        <v>7097</v>
      </c>
      <c r="E40" s="27">
        <v>8850</v>
      </c>
      <c r="F40" s="27">
        <v>3804</v>
      </c>
      <c r="G40" s="27">
        <v>25733</v>
      </c>
    </row>
    <row r="41" spans="2:14" x14ac:dyDescent="0.3">
      <c r="B41">
        <v>8</v>
      </c>
      <c r="C41" s="27">
        <v>6564</v>
      </c>
      <c r="D41" s="27">
        <v>3668</v>
      </c>
      <c r="E41" s="27">
        <v>2032</v>
      </c>
      <c r="F41" s="27">
        <v>4925</v>
      </c>
      <c r="G41" s="27">
        <v>17189</v>
      </c>
    </row>
    <row r="42" spans="2:14" x14ac:dyDescent="0.3">
      <c r="B42">
        <v>9</v>
      </c>
      <c r="C42" s="27">
        <v>3752</v>
      </c>
      <c r="D42" s="27">
        <v>7100</v>
      </c>
      <c r="E42" s="27">
        <v>2259</v>
      </c>
      <c r="F42" s="27">
        <v>1131</v>
      </c>
      <c r="G42" s="27">
        <v>14242</v>
      </c>
    </row>
    <row r="43" spans="2:14" x14ac:dyDescent="0.3">
      <c r="B43">
        <v>10</v>
      </c>
      <c r="C43" s="27">
        <v>3315</v>
      </c>
      <c r="D43" s="27">
        <v>6622</v>
      </c>
      <c r="E43" s="27">
        <v>4204</v>
      </c>
      <c r="F43" s="27">
        <v>9898</v>
      </c>
      <c r="G43" s="27">
        <v>24039</v>
      </c>
    </row>
    <row r="44" spans="2:14" x14ac:dyDescent="0.3">
      <c r="B44">
        <v>11</v>
      </c>
      <c r="C44" s="27">
        <v>4917</v>
      </c>
      <c r="D44" s="27">
        <v>8601</v>
      </c>
      <c r="E44" s="27">
        <v>7749</v>
      </c>
      <c r="F44" s="27">
        <v>2271</v>
      </c>
      <c r="G44" s="27">
        <v>23538</v>
      </c>
    </row>
    <row r="45" spans="2:14" x14ac:dyDescent="0.3">
      <c r="B45">
        <v>12</v>
      </c>
      <c r="C45" s="27">
        <v>5098</v>
      </c>
      <c r="D45" s="27">
        <v>6458</v>
      </c>
      <c r="E45" s="27">
        <v>8092</v>
      </c>
      <c r="F45" s="27">
        <v>7709</v>
      </c>
      <c r="G45" s="27">
        <v>27357</v>
      </c>
    </row>
    <row r="46" spans="2:14" x14ac:dyDescent="0.3">
      <c r="B46">
        <v>13</v>
      </c>
      <c r="C46" s="27">
        <v>7850</v>
      </c>
      <c r="D46" s="27">
        <v>3154</v>
      </c>
      <c r="E46" s="27">
        <v>3677</v>
      </c>
      <c r="F46" s="27">
        <v>9249</v>
      </c>
      <c r="G46" s="27">
        <v>23930</v>
      </c>
    </row>
    <row r="47" spans="2:14" x14ac:dyDescent="0.3">
      <c r="B47">
        <v>14</v>
      </c>
      <c r="C47" s="27">
        <v>3857</v>
      </c>
      <c r="D47" s="27">
        <v>9147</v>
      </c>
      <c r="E47" s="27">
        <v>3798</v>
      </c>
      <c r="F47" s="27">
        <v>6806</v>
      </c>
      <c r="G47" s="27">
        <v>23608</v>
      </c>
    </row>
    <row r="48" spans="2:14" x14ac:dyDescent="0.3">
      <c r="B48">
        <v>15</v>
      </c>
      <c r="C48" s="27">
        <v>7619</v>
      </c>
      <c r="D48" s="27">
        <v>2057</v>
      </c>
      <c r="E48" s="27">
        <v>8275</v>
      </c>
      <c r="F48" s="27">
        <v>4688</v>
      </c>
      <c r="G48" s="27">
        <v>22639</v>
      </c>
    </row>
    <row r="49" spans="2:7" x14ac:dyDescent="0.3">
      <c r="B49">
        <v>16</v>
      </c>
      <c r="C49" s="27">
        <v>9272</v>
      </c>
      <c r="D49" s="27">
        <v>6607</v>
      </c>
      <c r="E49" s="27">
        <v>9030</v>
      </c>
      <c r="F49" s="27">
        <v>6864</v>
      </c>
      <c r="G49" s="27">
        <v>31773</v>
      </c>
    </row>
    <row r="50" spans="2:7" x14ac:dyDescent="0.3">
      <c r="B50">
        <v>17</v>
      </c>
      <c r="C50" s="27">
        <v>9444</v>
      </c>
      <c r="D50" s="27">
        <v>5491</v>
      </c>
      <c r="E50" s="27">
        <v>6242</v>
      </c>
      <c r="F50" s="27">
        <v>6593</v>
      </c>
      <c r="G50" s="27">
        <v>27770</v>
      </c>
    </row>
    <row r="51" spans="2:7" x14ac:dyDescent="0.3">
      <c r="B51">
        <v>18</v>
      </c>
      <c r="C51" s="27">
        <v>7231</v>
      </c>
      <c r="D51" s="27">
        <v>2877</v>
      </c>
      <c r="E51" s="27">
        <v>3920</v>
      </c>
      <c r="F51" s="27">
        <v>6570</v>
      </c>
      <c r="G51" s="27">
        <v>20598</v>
      </c>
    </row>
    <row r="52" spans="2:7" x14ac:dyDescent="0.3">
      <c r="B52">
        <v>19</v>
      </c>
      <c r="C52" s="27">
        <v>2162</v>
      </c>
      <c r="D52" s="27">
        <v>2836</v>
      </c>
      <c r="E52" s="27">
        <v>5226</v>
      </c>
      <c r="F52" s="27">
        <v>5086</v>
      </c>
      <c r="G52" s="27">
        <v>15310</v>
      </c>
    </row>
    <row r="53" spans="2:7" x14ac:dyDescent="0.3">
      <c r="B53">
        <v>20</v>
      </c>
      <c r="C53" s="27">
        <v>9578</v>
      </c>
      <c r="D53" s="27">
        <v>3630</v>
      </c>
      <c r="E53" s="27">
        <v>1355</v>
      </c>
      <c r="F53" s="27">
        <v>9337</v>
      </c>
      <c r="G53" s="27">
        <v>23900</v>
      </c>
    </row>
    <row r="54" spans="2:7" x14ac:dyDescent="0.3">
      <c r="B54">
        <v>21</v>
      </c>
      <c r="C54" s="27">
        <v>4606</v>
      </c>
      <c r="D54" s="27">
        <v>9624</v>
      </c>
      <c r="E54" s="27">
        <v>4582</v>
      </c>
      <c r="F54" s="27">
        <v>3327</v>
      </c>
      <c r="G54" s="27">
        <v>22139</v>
      </c>
    </row>
    <row r="55" spans="2:7" x14ac:dyDescent="0.3">
      <c r="B55">
        <v>22</v>
      </c>
      <c r="C55" s="27">
        <v>6815</v>
      </c>
      <c r="D55" s="27">
        <v>9176</v>
      </c>
      <c r="E55" s="27">
        <v>6978</v>
      </c>
      <c r="F55" s="27">
        <v>2728</v>
      </c>
      <c r="G55" s="27">
        <v>25697</v>
      </c>
    </row>
    <row r="56" spans="2:7" x14ac:dyDescent="0.3">
      <c r="B56">
        <v>23</v>
      </c>
      <c r="C56" s="27">
        <v>9305</v>
      </c>
      <c r="D56" s="27">
        <v>6745</v>
      </c>
      <c r="E56" s="27">
        <v>1553</v>
      </c>
      <c r="F56" s="27">
        <v>9032</v>
      </c>
      <c r="G56" s="27">
        <v>26635</v>
      </c>
    </row>
    <row r="57" spans="2:7" x14ac:dyDescent="0.3">
      <c r="B57">
        <v>24</v>
      </c>
      <c r="C57" s="27">
        <v>1731</v>
      </c>
      <c r="D57" s="27">
        <v>2379</v>
      </c>
      <c r="E57" s="27">
        <v>7622</v>
      </c>
      <c r="F57" s="27">
        <v>6458</v>
      </c>
      <c r="G57" s="27">
        <v>18190</v>
      </c>
    </row>
    <row r="58" spans="2:7" x14ac:dyDescent="0.3">
      <c r="B58">
        <v>25</v>
      </c>
      <c r="C58" s="27">
        <v>8112</v>
      </c>
      <c r="D58" s="27">
        <v>3874</v>
      </c>
      <c r="E58" s="27">
        <v>7307</v>
      </c>
      <c r="F58" s="27">
        <v>8612</v>
      </c>
      <c r="G58" s="27">
        <v>27905</v>
      </c>
    </row>
    <row r="60" spans="2:7" x14ac:dyDescent="0.3">
      <c r="B60" s="53" t="s">
        <v>25</v>
      </c>
      <c r="C60" s="53"/>
      <c r="D60" s="53"/>
      <c r="E60" s="53"/>
      <c r="F60" s="53"/>
      <c r="G60" s="53"/>
    </row>
    <row r="62" spans="2:7" x14ac:dyDescent="0.3">
      <c r="B62" t="s">
        <v>26</v>
      </c>
      <c r="C62" t="s">
        <v>27</v>
      </c>
      <c r="D62" t="s">
        <v>28</v>
      </c>
      <c r="E62" t="s">
        <v>29</v>
      </c>
      <c r="F62" t="s">
        <v>30</v>
      </c>
    </row>
    <row r="63" spans="2:7" x14ac:dyDescent="0.3">
      <c r="B63">
        <v>2019</v>
      </c>
      <c r="C63" t="s">
        <v>31</v>
      </c>
      <c r="D63" s="27">
        <v>22678</v>
      </c>
      <c r="E63" s="27">
        <v>11908</v>
      </c>
      <c r="F63" s="19">
        <v>0.53</v>
      </c>
    </row>
    <row r="64" spans="2:7" x14ac:dyDescent="0.3">
      <c r="B64">
        <v>2017</v>
      </c>
      <c r="C64" t="s">
        <v>32</v>
      </c>
      <c r="D64" s="27">
        <v>32330</v>
      </c>
      <c r="E64" s="27">
        <v>3236</v>
      </c>
      <c r="F64" s="19">
        <v>0.1</v>
      </c>
    </row>
    <row r="65" spans="2:6" x14ac:dyDescent="0.3">
      <c r="B65">
        <v>2018</v>
      </c>
      <c r="C65" t="s">
        <v>33</v>
      </c>
      <c r="D65" s="27">
        <v>21295</v>
      </c>
      <c r="E65" s="27">
        <v>15119</v>
      </c>
      <c r="F65" s="19">
        <v>0.71</v>
      </c>
    </row>
    <row r="66" spans="2:6" x14ac:dyDescent="0.3">
      <c r="B66">
        <v>2017</v>
      </c>
      <c r="C66" t="s">
        <v>31</v>
      </c>
      <c r="D66" s="27">
        <v>5635</v>
      </c>
      <c r="E66" s="27">
        <v>1404</v>
      </c>
      <c r="F66" s="19">
        <v>0.25</v>
      </c>
    </row>
    <row r="67" spans="2:6" x14ac:dyDescent="0.3">
      <c r="B67">
        <v>2017</v>
      </c>
      <c r="C67" t="s">
        <v>34</v>
      </c>
      <c r="D67" s="27">
        <v>22575</v>
      </c>
      <c r="E67" s="27">
        <v>9482</v>
      </c>
      <c r="F67" s="19">
        <v>0.42</v>
      </c>
    </row>
    <row r="68" spans="2:6" x14ac:dyDescent="0.3">
      <c r="B68">
        <v>2019</v>
      </c>
      <c r="C68" t="s">
        <v>35</v>
      </c>
      <c r="D68" s="27">
        <v>36542</v>
      </c>
      <c r="E68" s="27">
        <v>23992</v>
      </c>
      <c r="F68" s="19">
        <v>0.66</v>
      </c>
    </row>
    <row r="69" spans="2:6" x14ac:dyDescent="0.3">
      <c r="B69">
        <v>2018</v>
      </c>
      <c r="C69" t="s">
        <v>36</v>
      </c>
      <c r="D69" s="27">
        <v>25161</v>
      </c>
      <c r="E69" s="27">
        <v>6487</v>
      </c>
      <c r="F69" s="19">
        <v>0.26</v>
      </c>
    </row>
    <row r="70" spans="2:6" x14ac:dyDescent="0.3">
      <c r="B70">
        <v>2019</v>
      </c>
      <c r="C70" t="s">
        <v>37</v>
      </c>
      <c r="D70" s="27">
        <v>32513</v>
      </c>
      <c r="E70" s="27">
        <v>22759</v>
      </c>
      <c r="F70" s="19">
        <v>0.7</v>
      </c>
    </row>
    <row r="71" spans="2:6" x14ac:dyDescent="0.3">
      <c r="B71">
        <v>2019</v>
      </c>
      <c r="C71" t="s">
        <v>32</v>
      </c>
      <c r="D71" s="27">
        <v>36300</v>
      </c>
      <c r="E71" s="27">
        <v>28170</v>
      </c>
      <c r="F71" s="19">
        <v>0.78</v>
      </c>
    </row>
    <row r="72" spans="2:6" x14ac:dyDescent="0.3">
      <c r="B72">
        <v>2018</v>
      </c>
      <c r="C72" t="s">
        <v>31</v>
      </c>
      <c r="D72" s="27">
        <v>37981</v>
      </c>
      <c r="E72" s="27">
        <v>26967</v>
      </c>
      <c r="F72" s="19">
        <v>0.71</v>
      </c>
    </row>
    <row r="73" spans="2:6" x14ac:dyDescent="0.3">
      <c r="B73">
        <v>2019</v>
      </c>
      <c r="C73" t="s">
        <v>38</v>
      </c>
      <c r="D73" s="27">
        <v>38200</v>
      </c>
      <c r="E73" s="27">
        <v>17342</v>
      </c>
      <c r="F73" s="19">
        <v>0.45</v>
      </c>
    </row>
    <row r="74" spans="2:6" x14ac:dyDescent="0.3">
      <c r="B74">
        <v>2017</v>
      </c>
      <c r="C74" t="s">
        <v>39</v>
      </c>
      <c r="D74" s="27">
        <v>36052</v>
      </c>
      <c r="E74" s="27">
        <v>25597</v>
      </c>
      <c r="F74" s="19">
        <v>0.71</v>
      </c>
    </row>
    <row r="75" spans="2:6" x14ac:dyDescent="0.3">
      <c r="B75">
        <v>2017</v>
      </c>
      <c r="C75" t="s">
        <v>35</v>
      </c>
      <c r="D75" s="27">
        <v>6188</v>
      </c>
      <c r="E75" s="27">
        <v>4234</v>
      </c>
      <c r="F75" s="19">
        <v>0.68</v>
      </c>
    </row>
    <row r="76" spans="2:6" x14ac:dyDescent="0.3">
      <c r="B76">
        <v>2019</v>
      </c>
      <c r="C76" t="s">
        <v>40</v>
      </c>
      <c r="D76" s="27">
        <v>4377</v>
      </c>
      <c r="E76" s="27">
        <v>2891</v>
      </c>
      <c r="F76" s="19">
        <v>0.66</v>
      </c>
    </row>
    <row r="77" spans="2:6" x14ac:dyDescent="0.3">
      <c r="B77">
        <v>2017</v>
      </c>
      <c r="C77" t="s">
        <v>36</v>
      </c>
      <c r="D77" s="27">
        <v>13767</v>
      </c>
      <c r="E77" s="27">
        <v>6497</v>
      </c>
      <c r="F77" s="19">
        <v>0.47</v>
      </c>
    </row>
    <row r="78" spans="2:6" x14ac:dyDescent="0.3">
      <c r="B78">
        <v>2019</v>
      </c>
      <c r="C78" t="s">
        <v>36</v>
      </c>
      <c r="D78" s="27">
        <v>23474</v>
      </c>
      <c r="E78" s="27">
        <v>11631</v>
      </c>
      <c r="F78" s="19">
        <v>0.5</v>
      </c>
    </row>
    <row r="79" spans="2:6" x14ac:dyDescent="0.3">
      <c r="B79">
        <v>2019</v>
      </c>
      <c r="C79" t="s">
        <v>34</v>
      </c>
      <c r="D79" s="27">
        <v>22724</v>
      </c>
      <c r="E79" s="27">
        <v>6346</v>
      </c>
      <c r="F79" s="19">
        <v>0.28000000000000003</v>
      </c>
    </row>
    <row r="80" spans="2:6" x14ac:dyDescent="0.3">
      <c r="B80">
        <v>2017</v>
      </c>
      <c r="C80" t="s">
        <v>40</v>
      </c>
      <c r="D80" s="27">
        <v>36244</v>
      </c>
      <c r="E80" s="27">
        <v>5437</v>
      </c>
      <c r="F80" s="19">
        <v>0.15</v>
      </c>
    </row>
    <row r="81" spans="2:6" x14ac:dyDescent="0.3">
      <c r="B81">
        <v>2018</v>
      </c>
      <c r="C81" t="s">
        <v>38</v>
      </c>
      <c r="D81" s="27">
        <v>20403</v>
      </c>
      <c r="E81" s="27">
        <v>14397</v>
      </c>
      <c r="F81" s="19">
        <v>0.71</v>
      </c>
    </row>
    <row r="82" spans="2:6" x14ac:dyDescent="0.3">
      <c r="B82">
        <v>2017</v>
      </c>
      <c r="C82" t="s">
        <v>41</v>
      </c>
      <c r="D82" s="27">
        <v>11661</v>
      </c>
      <c r="E82" s="27">
        <v>1320</v>
      </c>
      <c r="F82" s="19">
        <v>0.11</v>
      </c>
    </row>
    <row r="83" spans="2:6" x14ac:dyDescent="0.3">
      <c r="B83">
        <v>2017</v>
      </c>
      <c r="C83" t="s">
        <v>38</v>
      </c>
      <c r="D83" s="27">
        <v>10082</v>
      </c>
      <c r="E83" s="27">
        <v>1862</v>
      </c>
      <c r="F83" s="19">
        <v>0.18</v>
      </c>
    </row>
    <row r="84" spans="2:6" x14ac:dyDescent="0.3">
      <c r="B84">
        <v>2017</v>
      </c>
      <c r="C84" t="s">
        <v>42</v>
      </c>
      <c r="D84" s="27">
        <v>17119</v>
      </c>
      <c r="E84" s="27">
        <v>5982</v>
      </c>
      <c r="F84" s="19">
        <v>0.35</v>
      </c>
    </row>
    <row r="85" spans="2:6" x14ac:dyDescent="0.3">
      <c r="B85">
        <v>2017</v>
      </c>
      <c r="C85" t="s">
        <v>33</v>
      </c>
      <c r="D85" s="27">
        <v>6188</v>
      </c>
      <c r="E85" s="27">
        <v>3465</v>
      </c>
      <c r="F85" s="19">
        <v>0.56000000000000005</v>
      </c>
    </row>
    <row r="86" spans="2:6" x14ac:dyDescent="0.3">
      <c r="B86">
        <v>2018</v>
      </c>
      <c r="C86" t="s">
        <v>35</v>
      </c>
      <c r="D86" s="27">
        <v>39202</v>
      </c>
      <c r="E86" s="27">
        <v>22560</v>
      </c>
      <c r="F86" s="19">
        <v>0.57999999999999996</v>
      </c>
    </row>
    <row r="87" spans="2:6" x14ac:dyDescent="0.3">
      <c r="B87">
        <v>2018</v>
      </c>
      <c r="C87" t="s">
        <v>42</v>
      </c>
      <c r="D87" s="27">
        <v>31996</v>
      </c>
      <c r="E87" s="27">
        <v>9741</v>
      </c>
      <c r="F87" s="19">
        <v>0.3</v>
      </c>
    </row>
    <row r="88" spans="2:6" x14ac:dyDescent="0.3">
      <c r="B88">
        <v>2019</v>
      </c>
      <c r="C88" t="s">
        <v>39</v>
      </c>
      <c r="D88" s="27">
        <v>11426</v>
      </c>
      <c r="E88" s="27">
        <v>5789</v>
      </c>
      <c r="F88" s="19">
        <v>0.51</v>
      </c>
    </row>
    <row r="89" spans="2:6" x14ac:dyDescent="0.3">
      <c r="B89">
        <v>2019</v>
      </c>
      <c r="C89" t="s">
        <v>41</v>
      </c>
      <c r="D89" s="27">
        <v>29364</v>
      </c>
      <c r="E89" s="27">
        <v>20566</v>
      </c>
      <c r="F89" s="19">
        <v>0.7</v>
      </c>
    </row>
    <row r="90" spans="2:6" x14ac:dyDescent="0.3">
      <c r="B90">
        <v>2018</v>
      </c>
      <c r="C90" t="s">
        <v>41</v>
      </c>
      <c r="D90" s="27">
        <v>39593</v>
      </c>
      <c r="E90" s="27">
        <v>24944</v>
      </c>
      <c r="F90" s="19">
        <v>0.63</v>
      </c>
    </row>
    <row r="91" spans="2:6" x14ac:dyDescent="0.3">
      <c r="B91">
        <v>2018</v>
      </c>
      <c r="C91" t="s">
        <v>39</v>
      </c>
      <c r="D91" s="27">
        <v>17070</v>
      </c>
      <c r="E91">
        <v>231</v>
      </c>
      <c r="F91" s="19">
        <v>0.01</v>
      </c>
    </row>
    <row r="92" spans="2:6" x14ac:dyDescent="0.3">
      <c r="B92">
        <v>2017</v>
      </c>
      <c r="C92" t="s">
        <v>37</v>
      </c>
      <c r="D92" s="27">
        <v>36216</v>
      </c>
      <c r="E92" s="27">
        <v>9541</v>
      </c>
      <c r="F92" s="19">
        <v>0.26</v>
      </c>
    </row>
    <row r="93" spans="2:6" x14ac:dyDescent="0.3">
      <c r="B93">
        <v>2019</v>
      </c>
      <c r="C93" t="s">
        <v>33</v>
      </c>
      <c r="D93" s="27">
        <v>24166</v>
      </c>
      <c r="E93" s="27">
        <v>12372</v>
      </c>
      <c r="F93" s="19">
        <v>0.51</v>
      </c>
    </row>
    <row r="94" spans="2:6" x14ac:dyDescent="0.3">
      <c r="B94">
        <v>2018</v>
      </c>
      <c r="C94" t="s">
        <v>34</v>
      </c>
      <c r="D94" s="27">
        <v>33620</v>
      </c>
      <c r="E94" s="27">
        <v>14430</v>
      </c>
      <c r="F94" s="19">
        <v>0.43</v>
      </c>
    </row>
    <row r="95" spans="2:6" x14ac:dyDescent="0.3">
      <c r="B95">
        <v>2018</v>
      </c>
      <c r="C95" t="s">
        <v>37</v>
      </c>
      <c r="D95" s="27">
        <v>27205</v>
      </c>
      <c r="E95" s="27">
        <v>16323</v>
      </c>
      <c r="F95" s="19">
        <v>0.6</v>
      </c>
    </row>
    <row r="96" spans="2:6" x14ac:dyDescent="0.3">
      <c r="B96">
        <v>2019</v>
      </c>
      <c r="C96" t="s">
        <v>42</v>
      </c>
      <c r="D96" s="27">
        <v>25064</v>
      </c>
      <c r="E96" s="27">
        <v>14537</v>
      </c>
      <c r="F96" s="19">
        <v>0.57999999999999996</v>
      </c>
    </row>
    <row r="97" spans="2:21" x14ac:dyDescent="0.3">
      <c r="B97">
        <v>2018</v>
      </c>
      <c r="C97" t="s">
        <v>40</v>
      </c>
      <c r="D97" s="27">
        <v>4214</v>
      </c>
      <c r="E97" s="27">
        <v>1770</v>
      </c>
      <c r="F97" s="19">
        <v>0.42</v>
      </c>
    </row>
    <row r="98" spans="2:21" x14ac:dyDescent="0.3">
      <c r="B98">
        <v>2018</v>
      </c>
      <c r="C98" t="s">
        <v>32</v>
      </c>
      <c r="D98" s="27">
        <v>36472</v>
      </c>
      <c r="E98" s="27">
        <v>2139</v>
      </c>
      <c r="F98" s="19">
        <v>0.06</v>
      </c>
    </row>
    <row r="101" spans="2:21" x14ac:dyDescent="0.3">
      <c r="B101" s="53" t="s">
        <v>43</v>
      </c>
      <c r="C101" s="53"/>
      <c r="D101" s="53"/>
      <c r="E101" s="53"/>
      <c r="F101" s="53"/>
      <c r="G101" s="53"/>
    </row>
    <row r="103" spans="2:21" x14ac:dyDescent="0.3">
      <c r="B103" t="s">
        <v>44</v>
      </c>
      <c r="C103" t="s">
        <v>45</v>
      </c>
      <c r="D103" t="s">
        <v>46</v>
      </c>
      <c r="E103" t="s">
        <v>47</v>
      </c>
      <c r="F103" t="s">
        <v>48</v>
      </c>
      <c r="J103" s="11" t="s">
        <v>49</v>
      </c>
      <c r="K103" s="11"/>
      <c r="L103" s="11"/>
      <c r="M103" s="11"/>
      <c r="N103" s="11"/>
      <c r="O103" s="11"/>
      <c r="P103" s="11"/>
      <c r="Q103" s="11"/>
      <c r="R103" s="11"/>
      <c r="S103" s="11"/>
      <c r="T103" s="11"/>
      <c r="U103" s="3"/>
    </row>
    <row r="104" spans="2:21" x14ac:dyDescent="0.3">
      <c r="B104" t="s">
        <v>50</v>
      </c>
      <c r="C104" s="27">
        <v>1585</v>
      </c>
      <c r="D104" s="27">
        <v>1944</v>
      </c>
      <c r="E104" s="27">
        <v>2354</v>
      </c>
      <c r="F104" s="27">
        <v>2543</v>
      </c>
      <c r="J104" s="11" t="s">
        <v>51</v>
      </c>
      <c r="K104" s="11"/>
      <c r="L104" s="11"/>
      <c r="M104" s="11"/>
      <c r="N104" s="11"/>
      <c r="O104" s="11"/>
      <c r="P104" s="11"/>
      <c r="Q104" s="11"/>
      <c r="R104" s="11"/>
      <c r="S104" s="11"/>
      <c r="T104" s="11"/>
      <c r="U104" s="3"/>
    </row>
    <row r="105" spans="2:21" x14ac:dyDescent="0.3">
      <c r="B105" t="s">
        <v>52</v>
      </c>
      <c r="C105" s="27"/>
      <c r="D105" s="27">
        <v>353</v>
      </c>
      <c r="E105" s="27">
        <v>548</v>
      </c>
      <c r="F105" s="27">
        <v>804</v>
      </c>
      <c r="J105" s="11" t="s">
        <v>53</v>
      </c>
      <c r="K105" s="11"/>
      <c r="L105" s="11"/>
      <c r="M105" s="11"/>
      <c r="N105" s="11"/>
      <c r="O105" s="11"/>
      <c r="P105" s="11"/>
      <c r="Q105" s="11"/>
      <c r="R105" s="11"/>
      <c r="S105" s="11"/>
      <c r="T105" s="11"/>
      <c r="U105" s="3"/>
    </row>
    <row r="106" spans="2:21" x14ac:dyDescent="0.3">
      <c r="B106" t="s">
        <v>54</v>
      </c>
      <c r="C106" s="27">
        <v>848</v>
      </c>
      <c r="D106" s="27">
        <v>1105</v>
      </c>
      <c r="E106" s="27">
        <v>1253</v>
      </c>
      <c r="F106" s="27">
        <v>1543</v>
      </c>
      <c r="J106" s="11" t="s">
        <v>55</v>
      </c>
      <c r="K106" s="11"/>
      <c r="L106" s="11"/>
      <c r="M106" s="11"/>
      <c r="N106" s="11"/>
      <c r="O106" s="11"/>
      <c r="P106" s="11"/>
      <c r="Q106" s="11"/>
      <c r="R106" s="11"/>
      <c r="S106" s="11"/>
      <c r="T106" s="11"/>
      <c r="U106" s="3"/>
    </row>
    <row r="107" spans="2:21" x14ac:dyDescent="0.3">
      <c r="B107" t="s">
        <v>56</v>
      </c>
      <c r="C107" s="27">
        <v>1123</v>
      </c>
      <c r="D107" s="27">
        <v>1054</v>
      </c>
      <c r="E107" s="27">
        <v>1159</v>
      </c>
      <c r="F107" s="27">
        <v>1433</v>
      </c>
      <c r="J107" s="11" t="s">
        <v>57</v>
      </c>
      <c r="K107" s="11"/>
      <c r="L107" s="11"/>
      <c r="M107" s="11"/>
      <c r="N107" s="11"/>
      <c r="O107" s="11"/>
      <c r="P107" s="11"/>
      <c r="Q107" s="11"/>
      <c r="R107" s="11"/>
      <c r="S107" s="11"/>
      <c r="T107" s="11"/>
      <c r="U107" s="3"/>
    </row>
    <row r="108" spans="2:21" x14ac:dyDescent="0.3">
      <c r="C108" s="27"/>
      <c r="D108" s="27"/>
      <c r="E108" s="27"/>
      <c r="F108" s="27"/>
    </row>
    <row r="110" spans="2:21" x14ac:dyDescent="0.3">
      <c r="B110" s="53" t="s">
        <v>58</v>
      </c>
      <c r="C110" s="53"/>
      <c r="D110" s="53"/>
      <c r="E110" s="53"/>
      <c r="F110" s="53"/>
      <c r="G110" s="53"/>
    </row>
    <row r="112" spans="2:21" x14ac:dyDescent="0.3">
      <c r="J112" s="11" t="s">
        <v>59</v>
      </c>
      <c r="K112" s="11"/>
      <c r="L112" s="11"/>
      <c r="M112" s="11"/>
      <c r="N112" s="11"/>
      <c r="O112" s="11"/>
    </row>
    <row r="113" spans="2:15" x14ac:dyDescent="0.3">
      <c r="B113" t="s">
        <v>26</v>
      </c>
      <c r="C113" t="s">
        <v>27</v>
      </c>
      <c r="D113" t="s">
        <v>28</v>
      </c>
      <c r="E113" t="s">
        <v>29</v>
      </c>
      <c r="F113" t="s">
        <v>30</v>
      </c>
      <c r="J113" s="11" t="s">
        <v>60</v>
      </c>
      <c r="K113" s="11"/>
      <c r="L113" s="11"/>
      <c r="M113" s="11"/>
      <c r="N113" s="11"/>
      <c r="O113" s="11"/>
    </row>
    <row r="114" spans="2:15" x14ac:dyDescent="0.3">
      <c r="B114">
        <v>2019</v>
      </c>
      <c r="C114" t="s">
        <v>31</v>
      </c>
      <c r="D114" s="27">
        <v>22678</v>
      </c>
      <c r="E114" s="27">
        <v>11908</v>
      </c>
      <c r="F114" s="19">
        <v>0.53</v>
      </c>
      <c r="J114" s="11" t="s">
        <v>61</v>
      </c>
      <c r="K114" s="11"/>
      <c r="L114" s="11"/>
      <c r="M114" s="11"/>
      <c r="N114" s="11"/>
      <c r="O114" s="11"/>
    </row>
    <row r="115" spans="2:15" x14ac:dyDescent="0.3">
      <c r="B115">
        <v>2017</v>
      </c>
      <c r="C115" t="s">
        <v>32</v>
      </c>
      <c r="D115" s="27">
        <v>32330</v>
      </c>
      <c r="E115" s="27">
        <v>3236</v>
      </c>
      <c r="F115" s="19">
        <v>0.1</v>
      </c>
    </row>
    <row r="116" spans="2:15" x14ac:dyDescent="0.3">
      <c r="B116">
        <v>2018</v>
      </c>
      <c r="C116" t="s">
        <v>33</v>
      </c>
      <c r="D116" s="27">
        <v>21295</v>
      </c>
      <c r="E116" s="27">
        <v>15119</v>
      </c>
      <c r="F116" s="19">
        <v>0.71</v>
      </c>
    </row>
    <row r="117" spans="2:15" x14ac:dyDescent="0.3">
      <c r="B117">
        <v>2017</v>
      </c>
      <c r="C117" t="s">
        <v>31</v>
      </c>
      <c r="D117" s="27">
        <v>5635</v>
      </c>
      <c r="E117" s="27">
        <v>1404</v>
      </c>
      <c r="F117" s="19">
        <v>0.25</v>
      </c>
    </row>
    <row r="118" spans="2:15" x14ac:dyDescent="0.3">
      <c r="B118">
        <v>2017</v>
      </c>
      <c r="C118" t="s">
        <v>34</v>
      </c>
      <c r="D118" s="27">
        <v>22575</v>
      </c>
      <c r="E118" s="27">
        <v>9482</v>
      </c>
      <c r="F118" s="19">
        <v>0.42</v>
      </c>
    </row>
    <row r="119" spans="2:15" x14ac:dyDescent="0.3">
      <c r="B119">
        <v>2019</v>
      </c>
      <c r="C119" t="s">
        <v>35</v>
      </c>
      <c r="D119" s="27">
        <v>36542</v>
      </c>
      <c r="E119" s="27">
        <v>23992</v>
      </c>
      <c r="F119" s="19">
        <v>0.66</v>
      </c>
    </row>
    <row r="120" spans="2:15" x14ac:dyDescent="0.3">
      <c r="B120">
        <v>2018</v>
      </c>
      <c r="C120" t="s">
        <v>36</v>
      </c>
      <c r="D120" s="27">
        <v>25161</v>
      </c>
      <c r="E120" s="27">
        <v>6487</v>
      </c>
      <c r="F120" s="19">
        <v>0.26</v>
      </c>
    </row>
    <row r="121" spans="2:15" x14ac:dyDescent="0.3">
      <c r="B121">
        <v>2019</v>
      </c>
      <c r="C121" t="s">
        <v>37</v>
      </c>
      <c r="D121" s="27">
        <v>32513</v>
      </c>
      <c r="E121" s="27">
        <v>22759</v>
      </c>
      <c r="F121" s="19">
        <v>0.7</v>
      </c>
    </row>
    <row r="122" spans="2:15" x14ac:dyDescent="0.3">
      <c r="B122">
        <v>2019</v>
      </c>
      <c r="C122" t="s">
        <v>32</v>
      </c>
      <c r="D122" s="27">
        <v>36300</v>
      </c>
      <c r="E122" s="27">
        <v>28170</v>
      </c>
      <c r="F122" s="19">
        <v>0.78</v>
      </c>
    </row>
    <row r="123" spans="2:15" x14ac:dyDescent="0.3">
      <c r="B123">
        <v>2018</v>
      </c>
      <c r="C123" t="s">
        <v>31</v>
      </c>
      <c r="D123" s="27">
        <v>37981</v>
      </c>
      <c r="E123" s="27">
        <v>26967</v>
      </c>
      <c r="F123" s="19">
        <v>0.71</v>
      </c>
    </row>
    <row r="124" spans="2:15" x14ac:dyDescent="0.3">
      <c r="B124">
        <v>2019</v>
      </c>
      <c r="C124" t="s">
        <v>38</v>
      </c>
      <c r="D124" s="27">
        <v>38200</v>
      </c>
      <c r="E124" s="27">
        <v>17342</v>
      </c>
      <c r="F124" s="19">
        <v>0.45</v>
      </c>
    </row>
    <row r="125" spans="2:15" x14ac:dyDescent="0.3">
      <c r="B125">
        <v>2017</v>
      </c>
      <c r="C125" t="s">
        <v>39</v>
      </c>
      <c r="D125" s="27">
        <v>36052</v>
      </c>
      <c r="E125" s="27">
        <v>25597</v>
      </c>
      <c r="F125" s="19">
        <v>0.71</v>
      </c>
    </row>
    <row r="126" spans="2:15" x14ac:dyDescent="0.3">
      <c r="B126">
        <v>2017</v>
      </c>
      <c r="C126" t="s">
        <v>35</v>
      </c>
      <c r="D126" s="27">
        <v>6188</v>
      </c>
      <c r="E126" s="27">
        <v>4234</v>
      </c>
      <c r="F126" s="19">
        <v>0.68</v>
      </c>
    </row>
    <row r="127" spans="2:15" x14ac:dyDescent="0.3">
      <c r="B127">
        <v>2019</v>
      </c>
      <c r="C127" t="s">
        <v>40</v>
      </c>
      <c r="D127" s="27">
        <v>4377</v>
      </c>
      <c r="E127" s="27">
        <v>2891</v>
      </c>
      <c r="F127" s="19">
        <v>0.66</v>
      </c>
    </row>
    <row r="128" spans="2:15" x14ac:dyDescent="0.3">
      <c r="B128">
        <v>2017</v>
      </c>
      <c r="C128" t="s">
        <v>36</v>
      </c>
      <c r="D128" s="27">
        <v>13767</v>
      </c>
      <c r="E128" s="27">
        <v>6497</v>
      </c>
      <c r="F128" s="19">
        <v>0.47</v>
      </c>
    </row>
    <row r="129" spans="2:6" x14ac:dyDescent="0.3">
      <c r="B129">
        <v>2019</v>
      </c>
      <c r="C129" t="s">
        <v>36</v>
      </c>
      <c r="D129" s="27">
        <v>23474</v>
      </c>
      <c r="E129" s="27">
        <v>11631</v>
      </c>
      <c r="F129" s="19">
        <v>0.5</v>
      </c>
    </row>
    <row r="130" spans="2:6" x14ac:dyDescent="0.3">
      <c r="B130">
        <v>2019</v>
      </c>
      <c r="C130" t="s">
        <v>34</v>
      </c>
      <c r="D130" s="27">
        <v>22724</v>
      </c>
      <c r="E130" s="27">
        <v>6346</v>
      </c>
      <c r="F130" s="19">
        <v>0.28000000000000003</v>
      </c>
    </row>
    <row r="131" spans="2:6" x14ac:dyDescent="0.3">
      <c r="B131">
        <v>2017</v>
      </c>
      <c r="C131" t="s">
        <v>40</v>
      </c>
      <c r="D131" s="27">
        <v>36244</v>
      </c>
      <c r="E131" s="27">
        <v>5437</v>
      </c>
      <c r="F131" s="19">
        <v>0.15</v>
      </c>
    </row>
    <row r="132" spans="2:6" x14ac:dyDescent="0.3">
      <c r="B132">
        <v>2018</v>
      </c>
      <c r="C132" t="s">
        <v>38</v>
      </c>
      <c r="D132" s="27">
        <v>20403</v>
      </c>
      <c r="E132" s="27">
        <v>14397</v>
      </c>
      <c r="F132" s="19">
        <v>0.71</v>
      </c>
    </row>
    <row r="133" spans="2:6" x14ac:dyDescent="0.3">
      <c r="B133">
        <v>2017</v>
      </c>
      <c r="C133" t="s">
        <v>41</v>
      </c>
      <c r="D133" s="27">
        <v>11661</v>
      </c>
      <c r="E133" s="27">
        <v>1320</v>
      </c>
      <c r="F133" s="19">
        <v>0.11</v>
      </c>
    </row>
    <row r="134" spans="2:6" x14ac:dyDescent="0.3">
      <c r="B134">
        <v>2017</v>
      </c>
      <c r="C134" t="s">
        <v>38</v>
      </c>
      <c r="D134" s="27">
        <v>10082</v>
      </c>
      <c r="E134" s="27">
        <v>1862</v>
      </c>
      <c r="F134" s="19">
        <v>0.18</v>
      </c>
    </row>
    <row r="135" spans="2:6" x14ac:dyDescent="0.3">
      <c r="B135">
        <v>2017</v>
      </c>
      <c r="C135" t="s">
        <v>42</v>
      </c>
      <c r="D135" s="27">
        <v>17119</v>
      </c>
      <c r="E135" s="27">
        <v>5982</v>
      </c>
      <c r="F135" s="19">
        <v>0.35</v>
      </c>
    </row>
    <row r="136" spans="2:6" x14ac:dyDescent="0.3">
      <c r="B136">
        <v>2017</v>
      </c>
      <c r="C136" t="s">
        <v>33</v>
      </c>
      <c r="D136" s="27">
        <v>6188</v>
      </c>
      <c r="E136" s="27">
        <v>3465</v>
      </c>
      <c r="F136" s="19">
        <v>0.56000000000000005</v>
      </c>
    </row>
    <row r="137" spans="2:6" x14ac:dyDescent="0.3">
      <c r="B137">
        <v>2018</v>
      </c>
      <c r="C137" t="s">
        <v>35</v>
      </c>
      <c r="D137" s="27">
        <v>39202</v>
      </c>
      <c r="E137" s="27">
        <v>22560</v>
      </c>
      <c r="F137" s="19">
        <v>0.57999999999999996</v>
      </c>
    </row>
    <row r="138" spans="2:6" x14ac:dyDescent="0.3">
      <c r="B138">
        <v>2018</v>
      </c>
      <c r="C138" t="s">
        <v>42</v>
      </c>
      <c r="D138" s="27">
        <v>31996</v>
      </c>
      <c r="E138" s="27">
        <v>9741</v>
      </c>
      <c r="F138" s="19">
        <v>0.3</v>
      </c>
    </row>
    <row r="139" spans="2:6" x14ac:dyDescent="0.3">
      <c r="B139">
        <v>2019</v>
      </c>
      <c r="C139" t="s">
        <v>39</v>
      </c>
      <c r="D139" s="27">
        <v>11426</v>
      </c>
      <c r="E139" s="27">
        <v>5789</v>
      </c>
      <c r="F139" s="19">
        <v>0.51</v>
      </c>
    </row>
    <row r="140" spans="2:6" x14ac:dyDescent="0.3">
      <c r="B140">
        <v>2019</v>
      </c>
      <c r="C140" t="s">
        <v>41</v>
      </c>
      <c r="D140" s="27">
        <v>29364</v>
      </c>
      <c r="E140" s="27">
        <v>20566</v>
      </c>
      <c r="F140" s="19">
        <v>0.7</v>
      </c>
    </row>
    <row r="141" spans="2:6" x14ac:dyDescent="0.3">
      <c r="B141">
        <v>2018</v>
      </c>
      <c r="C141" t="s">
        <v>41</v>
      </c>
      <c r="D141" s="27">
        <v>39593</v>
      </c>
      <c r="E141" s="27">
        <v>24944</v>
      </c>
      <c r="F141" s="19">
        <v>0.63</v>
      </c>
    </row>
    <row r="142" spans="2:6" x14ac:dyDescent="0.3">
      <c r="B142">
        <v>2018</v>
      </c>
      <c r="C142" t="s">
        <v>39</v>
      </c>
      <c r="D142" s="27">
        <v>17070</v>
      </c>
      <c r="E142">
        <v>231</v>
      </c>
      <c r="F142" s="19">
        <v>0.01</v>
      </c>
    </row>
    <row r="143" spans="2:6" x14ac:dyDescent="0.3">
      <c r="B143">
        <v>2017</v>
      </c>
      <c r="C143" t="s">
        <v>37</v>
      </c>
      <c r="D143" s="27">
        <v>36216</v>
      </c>
      <c r="E143" s="27">
        <v>9541</v>
      </c>
      <c r="F143" s="19">
        <v>0.26</v>
      </c>
    </row>
    <row r="144" spans="2:6" x14ac:dyDescent="0.3">
      <c r="B144">
        <v>2019</v>
      </c>
      <c r="C144" t="s">
        <v>33</v>
      </c>
      <c r="D144" s="27">
        <v>24166</v>
      </c>
      <c r="E144" s="27">
        <v>12372</v>
      </c>
      <c r="F144" s="19">
        <v>0.51</v>
      </c>
    </row>
    <row r="145" spans="2:6" x14ac:dyDescent="0.3">
      <c r="B145">
        <v>2018</v>
      </c>
      <c r="C145" t="s">
        <v>34</v>
      </c>
      <c r="D145" s="27">
        <v>33620</v>
      </c>
      <c r="E145" s="27">
        <v>14430</v>
      </c>
      <c r="F145" s="19">
        <v>0.43</v>
      </c>
    </row>
    <row r="146" spans="2:6" x14ac:dyDescent="0.3">
      <c r="B146">
        <v>2018</v>
      </c>
      <c r="C146" t="s">
        <v>37</v>
      </c>
      <c r="D146" s="27">
        <v>27205</v>
      </c>
      <c r="E146" s="27">
        <v>16323</v>
      </c>
      <c r="F146" s="19">
        <v>0.6</v>
      </c>
    </row>
    <row r="147" spans="2:6" x14ac:dyDescent="0.3">
      <c r="B147">
        <v>2019</v>
      </c>
      <c r="C147" t="s">
        <v>42</v>
      </c>
      <c r="D147" s="27">
        <v>25064</v>
      </c>
      <c r="E147" s="27">
        <v>14537</v>
      </c>
      <c r="F147" s="19">
        <v>0.57999999999999996</v>
      </c>
    </row>
    <row r="148" spans="2:6" x14ac:dyDescent="0.3">
      <c r="B148">
        <v>2018</v>
      </c>
      <c r="C148" t="s">
        <v>40</v>
      </c>
      <c r="D148" s="27">
        <v>4214</v>
      </c>
      <c r="E148" s="27">
        <v>1770</v>
      </c>
      <c r="F148" s="19">
        <v>0.42</v>
      </c>
    </row>
    <row r="149" spans="2:6" x14ac:dyDescent="0.3">
      <c r="B149">
        <v>2018</v>
      </c>
      <c r="C149" t="s">
        <v>32</v>
      </c>
      <c r="D149" s="27">
        <v>36472</v>
      </c>
      <c r="E149" s="27">
        <v>2139</v>
      </c>
      <c r="F149" s="19">
        <v>0.06</v>
      </c>
    </row>
  </sheetData>
  <mergeCells count="6">
    <mergeCell ref="B101:G101"/>
    <mergeCell ref="B110:G110"/>
    <mergeCell ref="A1:C1"/>
    <mergeCell ref="B3:G3"/>
    <mergeCell ref="B30:G30"/>
    <mergeCell ref="B60:G6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48B73-0F6E-472E-955B-8BCDD00FFB24}">
  <dimension ref="A1:R82"/>
  <sheetViews>
    <sheetView workbookViewId="0">
      <selection sqref="A1:C1"/>
    </sheetView>
  </sheetViews>
  <sheetFormatPr defaultRowHeight="14.4" x14ac:dyDescent="0.3"/>
  <cols>
    <col min="2" max="2" width="11.44140625" customWidth="1"/>
    <col min="3" max="3" width="17.77734375" customWidth="1"/>
    <col min="4" max="4" width="12" customWidth="1"/>
    <col min="5" max="5" width="13.21875" customWidth="1"/>
    <col min="6" max="6" width="14.5546875" customWidth="1"/>
    <col min="7" max="7" width="16" customWidth="1"/>
    <col min="8" max="8" width="13.21875" customWidth="1"/>
    <col min="9" max="9" width="17.21875" customWidth="1"/>
    <col min="10" max="10" width="10.21875" customWidth="1"/>
    <col min="11" max="11" width="11" customWidth="1"/>
    <col min="12" max="12" width="20" customWidth="1"/>
    <col min="13" max="13" width="11.21875" bestFit="1" customWidth="1"/>
    <col min="14" max="14" width="10.21875" bestFit="1" customWidth="1"/>
  </cols>
  <sheetData>
    <row r="1" spans="1:18" ht="46.2" x14ac:dyDescent="0.85">
      <c r="A1" s="54" t="s">
        <v>62</v>
      </c>
      <c r="B1" s="54"/>
      <c r="C1" s="54"/>
    </row>
    <row r="3" spans="1:18" x14ac:dyDescent="0.3">
      <c r="C3" s="62" t="s">
        <v>63</v>
      </c>
      <c r="D3" s="62"/>
      <c r="E3" s="62"/>
      <c r="F3" s="62"/>
      <c r="G3" s="62"/>
      <c r="H3" s="62"/>
      <c r="I3" s="62"/>
      <c r="J3" s="62"/>
      <c r="K3" s="62"/>
      <c r="L3" s="62"/>
    </row>
    <row r="4" spans="1:18" x14ac:dyDescent="0.3">
      <c r="C4" s="63" t="s">
        <v>64</v>
      </c>
      <c r="D4" s="64"/>
      <c r="E4" s="64"/>
      <c r="F4" s="64"/>
      <c r="G4" s="64"/>
      <c r="H4" s="64"/>
      <c r="I4" s="64"/>
      <c r="J4" s="64"/>
      <c r="K4" s="64"/>
      <c r="L4" s="64"/>
    </row>
    <row r="5" spans="1:18" x14ac:dyDescent="0.3">
      <c r="C5" s="65"/>
      <c r="D5" s="65"/>
      <c r="E5" s="65"/>
      <c r="F5" s="65"/>
      <c r="G5" s="65"/>
      <c r="H5" s="65"/>
      <c r="I5" s="65"/>
      <c r="J5" s="65"/>
      <c r="K5" s="65"/>
      <c r="L5" s="65"/>
    </row>
    <row r="7" spans="1:18" x14ac:dyDescent="0.3">
      <c r="B7" s="53" t="s">
        <v>65</v>
      </c>
      <c r="C7" s="53"/>
      <c r="D7" s="53"/>
      <c r="E7" s="53"/>
      <c r="F7" s="53"/>
      <c r="G7" s="53"/>
      <c r="H7" s="53"/>
      <c r="I7" s="53"/>
      <c r="K7" s="53" t="s">
        <v>66</v>
      </c>
      <c r="L7" s="53"/>
      <c r="M7" s="53"/>
      <c r="N7" s="53"/>
      <c r="O7" s="53"/>
      <c r="P7" s="53"/>
      <c r="Q7" s="53"/>
      <c r="R7" s="53"/>
    </row>
    <row r="9" spans="1:18" x14ac:dyDescent="0.3">
      <c r="B9" s="57" t="s">
        <v>67</v>
      </c>
      <c r="C9" s="57"/>
      <c r="D9" s="57"/>
      <c r="E9" s="57"/>
      <c r="F9" s="57"/>
      <c r="G9" s="57"/>
      <c r="H9" s="57"/>
      <c r="I9" s="57"/>
      <c r="K9" s="12" t="s">
        <v>68</v>
      </c>
      <c r="L9" s="12"/>
      <c r="M9" s="12"/>
      <c r="N9" s="14">
        <v>2500000</v>
      </c>
    </row>
    <row r="10" spans="1:18" x14ac:dyDescent="0.3">
      <c r="B10" s="12" t="s">
        <v>69</v>
      </c>
      <c r="C10" s="12"/>
      <c r="D10" s="12"/>
      <c r="E10" s="12"/>
      <c r="F10" s="12"/>
      <c r="G10" s="12"/>
      <c r="H10" s="12"/>
      <c r="I10" s="12"/>
      <c r="K10" s="12" t="s">
        <v>70</v>
      </c>
      <c r="L10" s="12"/>
      <c r="M10" s="12"/>
      <c r="N10" s="12">
        <v>60</v>
      </c>
    </row>
    <row r="11" spans="1:18" x14ac:dyDescent="0.3">
      <c r="K11" s="12" t="s">
        <v>71</v>
      </c>
      <c r="L11" s="12"/>
      <c r="M11" s="12"/>
      <c r="N11" s="13">
        <v>1.2500000000000001E-2</v>
      </c>
    </row>
    <row r="12" spans="1:18" x14ac:dyDescent="0.3">
      <c r="B12" s="60" t="s">
        <v>72</v>
      </c>
      <c r="C12" s="60"/>
      <c r="D12" s="8"/>
    </row>
    <row r="13" spans="1:18" x14ac:dyDescent="0.3">
      <c r="K13" s="60" t="s">
        <v>72</v>
      </c>
      <c r="L13" s="60"/>
      <c r="M13" s="8"/>
    </row>
    <row r="14" spans="1:18" x14ac:dyDescent="0.3">
      <c r="B14" s="57" t="s">
        <v>73</v>
      </c>
      <c r="C14" s="57"/>
      <c r="D14" s="57"/>
      <c r="E14" s="57"/>
      <c r="F14" s="57"/>
      <c r="G14" s="57"/>
      <c r="H14" s="57"/>
      <c r="I14" s="57"/>
    </row>
    <row r="16" spans="1:18" x14ac:dyDescent="0.3">
      <c r="B16" s="57" t="s">
        <v>74</v>
      </c>
      <c r="C16" s="57"/>
      <c r="D16" s="57"/>
      <c r="E16" s="57"/>
      <c r="F16" s="57"/>
      <c r="G16" s="57"/>
      <c r="H16" s="57"/>
      <c r="I16" s="57"/>
    </row>
    <row r="17" spans="2:13" x14ac:dyDescent="0.3">
      <c r="B17" s="50" t="s">
        <v>75</v>
      </c>
      <c r="C17" s="50"/>
      <c r="D17" s="50"/>
      <c r="E17" s="50"/>
      <c r="F17" s="50"/>
      <c r="G17" s="50"/>
      <c r="H17" s="50"/>
      <c r="I17" s="50"/>
    </row>
    <row r="18" spans="2:13" x14ac:dyDescent="0.3">
      <c r="B18" s="57" t="s">
        <v>76</v>
      </c>
      <c r="C18" s="57"/>
      <c r="D18" s="57"/>
      <c r="E18" s="57"/>
      <c r="F18" s="57"/>
      <c r="G18" s="57"/>
      <c r="H18" s="57"/>
      <c r="I18" s="57"/>
    </row>
    <row r="19" spans="2:13" x14ac:dyDescent="0.3">
      <c r="B19" s="57" t="s">
        <v>77</v>
      </c>
      <c r="C19" s="57"/>
      <c r="D19" s="57"/>
      <c r="E19" s="57"/>
      <c r="F19" s="57"/>
      <c r="G19" s="57"/>
      <c r="H19" s="57"/>
      <c r="I19" s="57"/>
    </row>
    <row r="20" spans="2:13" x14ac:dyDescent="0.3">
      <c r="B20" s="57" t="s">
        <v>78</v>
      </c>
      <c r="C20" s="57"/>
      <c r="D20" s="57"/>
      <c r="E20" s="57"/>
      <c r="F20" s="57"/>
      <c r="G20" s="57"/>
      <c r="H20" s="57"/>
      <c r="I20" s="57"/>
    </row>
    <row r="22" spans="2:13" x14ac:dyDescent="0.3">
      <c r="C22" s="58" t="s">
        <v>79</v>
      </c>
      <c r="D22" s="58"/>
      <c r="E22" s="58"/>
      <c r="F22" s="58"/>
      <c r="G22" s="58"/>
      <c r="H22" s="58"/>
      <c r="I22" s="58"/>
      <c r="J22" s="58"/>
      <c r="K22" s="58"/>
      <c r="L22" s="58"/>
    </row>
    <row r="23" spans="2:13" x14ac:dyDescent="0.3">
      <c r="C23" s="59" t="s">
        <v>80</v>
      </c>
      <c r="D23" s="58"/>
      <c r="E23" s="58"/>
      <c r="F23" s="58"/>
      <c r="G23" s="58"/>
      <c r="H23" s="58"/>
      <c r="I23" s="58"/>
      <c r="J23" s="58"/>
      <c r="K23" s="58"/>
      <c r="L23" s="58"/>
    </row>
    <row r="25" spans="2:13" x14ac:dyDescent="0.3">
      <c r="B25" s="56" t="s">
        <v>81</v>
      </c>
      <c r="C25" s="56" t="s">
        <v>82</v>
      </c>
      <c r="D25" s="56" t="s">
        <v>26</v>
      </c>
      <c r="E25" s="56" t="s">
        <v>27</v>
      </c>
      <c r="F25" s="56" t="s">
        <v>83</v>
      </c>
      <c r="G25" s="56" t="s">
        <v>84</v>
      </c>
      <c r="H25" s="56" t="s">
        <v>85</v>
      </c>
      <c r="I25" s="56" t="s">
        <v>86</v>
      </c>
      <c r="J25" s="56" t="s">
        <v>87</v>
      </c>
      <c r="K25" s="56" t="s">
        <v>88</v>
      </c>
      <c r="L25" s="56" t="s">
        <v>89</v>
      </c>
      <c r="M25" s="61"/>
    </row>
    <row r="26" spans="2:13" x14ac:dyDescent="0.3">
      <c r="B26" s="56"/>
      <c r="C26" s="56"/>
      <c r="D26" s="56"/>
      <c r="E26" s="56"/>
      <c r="F26" s="56"/>
      <c r="G26" s="56"/>
      <c r="H26" s="56"/>
      <c r="I26" s="56"/>
      <c r="J26" s="56"/>
      <c r="K26" s="56"/>
      <c r="L26" s="56"/>
      <c r="M26" s="61"/>
    </row>
    <row r="28" spans="2:13" x14ac:dyDescent="0.3">
      <c r="B28" s="23">
        <f t="shared" ref="B28:B52" ca="1" si="0">RANDBETWEEN(TODAY()-365,TODAY())</f>
        <v>43901</v>
      </c>
      <c r="C28" s="24">
        <v>0.11766203703703704</v>
      </c>
      <c r="D28" s="25"/>
      <c r="E28" s="25"/>
      <c r="F28" s="25"/>
      <c r="G28" s="25"/>
      <c r="H28" s="25"/>
      <c r="I28" s="25"/>
      <c r="J28" s="25"/>
      <c r="K28" s="25"/>
      <c r="L28" s="25"/>
    </row>
    <row r="29" spans="2:13" x14ac:dyDescent="0.3">
      <c r="B29" s="23">
        <f t="shared" ca="1" si="0"/>
        <v>43825</v>
      </c>
      <c r="C29" s="24">
        <v>0.66887731481481483</v>
      </c>
      <c r="D29" s="25"/>
      <c r="E29" s="25"/>
      <c r="F29" s="25"/>
      <c r="G29" s="25"/>
      <c r="H29" s="25"/>
      <c r="I29" s="25"/>
      <c r="J29" s="25"/>
      <c r="K29" s="25"/>
      <c r="L29" s="25"/>
    </row>
    <row r="30" spans="2:13" x14ac:dyDescent="0.3">
      <c r="B30" s="23">
        <f t="shared" ca="1" si="0"/>
        <v>44109</v>
      </c>
      <c r="C30" s="24">
        <v>0.53626157407407404</v>
      </c>
      <c r="D30" s="25"/>
      <c r="E30" s="25"/>
      <c r="F30" s="25"/>
      <c r="G30" s="25"/>
      <c r="H30" s="25"/>
      <c r="I30" s="25"/>
      <c r="J30" s="25"/>
      <c r="K30" s="25"/>
      <c r="L30" s="25"/>
    </row>
    <row r="31" spans="2:13" x14ac:dyDescent="0.3">
      <c r="B31" s="23">
        <f t="shared" ca="1" si="0"/>
        <v>44015</v>
      </c>
      <c r="C31" s="24">
        <v>7.586805555555555E-2</v>
      </c>
      <c r="D31" s="25"/>
      <c r="E31" s="25"/>
      <c r="F31" s="25"/>
      <c r="G31" s="25"/>
      <c r="H31" s="25"/>
      <c r="I31" s="25"/>
      <c r="J31" s="25"/>
      <c r="K31" s="25"/>
      <c r="L31" s="25"/>
    </row>
    <row r="32" spans="2:13" x14ac:dyDescent="0.3">
      <c r="B32" s="23">
        <f t="shared" ca="1" si="0"/>
        <v>43871</v>
      </c>
      <c r="C32" s="24">
        <v>0.76231481481481478</v>
      </c>
      <c r="D32" s="25"/>
      <c r="E32" s="25"/>
      <c r="F32" s="25"/>
      <c r="G32" s="25"/>
      <c r="H32" s="25"/>
      <c r="I32" s="25"/>
      <c r="J32" s="25"/>
      <c r="K32" s="25"/>
      <c r="L32" s="25"/>
    </row>
    <row r="33" spans="2:12" x14ac:dyDescent="0.3">
      <c r="B33" s="23">
        <f t="shared" ca="1" si="0"/>
        <v>44139</v>
      </c>
      <c r="C33" s="24">
        <v>0.59181712962962962</v>
      </c>
      <c r="D33" s="25"/>
      <c r="E33" s="25"/>
      <c r="F33" s="25"/>
      <c r="G33" s="25"/>
      <c r="H33" s="25"/>
      <c r="I33" s="25"/>
      <c r="J33" s="25"/>
      <c r="K33" s="25"/>
      <c r="L33" s="25"/>
    </row>
    <row r="34" spans="2:12" x14ac:dyDescent="0.3">
      <c r="B34" s="23">
        <f t="shared" ca="1" si="0"/>
        <v>44062</v>
      </c>
      <c r="C34" s="24">
        <v>0.72504629629629624</v>
      </c>
      <c r="D34" s="25"/>
      <c r="E34" s="25"/>
      <c r="F34" s="25"/>
      <c r="G34" s="25"/>
      <c r="H34" s="25"/>
      <c r="I34" s="25"/>
      <c r="J34" s="25"/>
      <c r="K34" s="25"/>
      <c r="L34" s="25"/>
    </row>
    <row r="35" spans="2:12" x14ac:dyDescent="0.3">
      <c r="B35" s="23">
        <f t="shared" ca="1" si="0"/>
        <v>43974</v>
      </c>
      <c r="C35" s="24">
        <v>0.55134259259259266</v>
      </c>
      <c r="D35" s="25"/>
      <c r="E35" s="25"/>
      <c r="F35" s="25"/>
      <c r="G35" s="25"/>
      <c r="H35" s="25"/>
      <c r="I35" s="25"/>
      <c r="J35" s="25"/>
      <c r="K35" s="25"/>
      <c r="L35" s="25"/>
    </row>
    <row r="36" spans="2:12" x14ac:dyDescent="0.3">
      <c r="B36" s="23">
        <f t="shared" ca="1" si="0"/>
        <v>44037</v>
      </c>
      <c r="C36" s="24">
        <v>0.48854166666666665</v>
      </c>
      <c r="D36" s="25"/>
      <c r="E36" s="25"/>
      <c r="F36" s="25"/>
      <c r="G36" s="25"/>
      <c r="H36" s="25"/>
      <c r="I36" s="25"/>
      <c r="J36" s="25"/>
      <c r="K36" s="25"/>
      <c r="L36" s="25"/>
    </row>
    <row r="37" spans="2:12" x14ac:dyDescent="0.3">
      <c r="B37" s="23">
        <f t="shared" ca="1" si="0"/>
        <v>43979</v>
      </c>
      <c r="C37" s="24">
        <v>0.42518518518518517</v>
      </c>
      <c r="D37" s="25"/>
      <c r="E37" s="25"/>
      <c r="F37" s="25"/>
      <c r="G37" s="25"/>
      <c r="H37" s="25"/>
      <c r="I37" s="25"/>
      <c r="J37" s="25"/>
      <c r="K37" s="25"/>
      <c r="L37" s="25"/>
    </row>
    <row r="38" spans="2:12" x14ac:dyDescent="0.3">
      <c r="B38" s="23">
        <f t="shared" ca="1" si="0"/>
        <v>43809</v>
      </c>
      <c r="C38" s="24">
        <v>0.26534722222222223</v>
      </c>
      <c r="D38" s="25"/>
      <c r="E38" s="25"/>
      <c r="F38" s="25"/>
      <c r="G38" s="25"/>
      <c r="H38" s="25"/>
      <c r="I38" s="25"/>
      <c r="J38" s="25"/>
      <c r="K38" s="25"/>
      <c r="L38" s="25"/>
    </row>
    <row r="39" spans="2:12" x14ac:dyDescent="0.3">
      <c r="B39" s="23">
        <f t="shared" ca="1" si="0"/>
        <v>44042</v>
      </c>
      <c r="C39" s="24">
        <v>0.70946759259259251</v>
      </c>
      <c r="D39" s="25"/>
      <c r="E39" s="25"/>
      <c r="F39" s="25"/>
      <c r="G39" s="25"/>
      <c r="H39" s="25"/>
      <c r="I39" s="25"/>
      <c r="J39" s="25"/>
      <c r="K39" s="25"/>
      <c r="L39" s="25"/>
    </row>
    <row r="40" spans="2:12" x14ac:dyDescent="0.3">
      <c r="B40" s="23">
        <f t="shared" ca="1" si="0"/>
        <v>44154</v>
      </c>
      <c r="C40" s="24">
        <v>0.59449074074074071</v>
      </c>
      <c r="D40" s="25"/>
      <c r="E40" s="25"/>
      <c r="F40" s="25"/>
      <c r="G40" s="25"/>
      <c r="H40" s="25"/>
      <c r="I40" s="25"/>
      <c r="J40" s="25"/>
      <c r="K40" s="25"/>
      <c r="L40" s="25"/>
    </row>
    <row r="41" spans="2:12" x14ac:dyDescent="0.3">
      <c r="B41" s="23">
        <f t="shared" ca="1" si="0"/>
        <v>44030</v>
      </c>
      <c r="C41" s="24">
        <v>0.8872106481481481</v>
      </c>
      <c r="D41" s="25"/>
      <c r="E41" s="25"/>
      <c r="F41" s="25"/>
      <c r="G41" s="25"/>
      <c r="H41" s="25"/>
      <c r="I41" s="25"/>
      <c r="J41" s="25"/>
      <c r="K41" s="25"/>
      <c r="L41" s="25"/>
    </row>
    <row r="42" spans="2:12" x14ac:dyDescent="0.3">
      <c r="B42" s="23">
        <f t="shared" ca="1" si="0"/>
        <v>43948</v>
      </c>
      <c r="C42" s="24">
        <v>0.70221064814814815</v>
      </c>
      <c r="D42" s="25"/>
      <c r="E42" s="25"/>
      <c r="F42" s="25"/>
      <c r="G42" s="25"/>
      <c r="H42" s="25"/>
      <c r="I42" s="25"/>
      <c r="J42" s="25"/>
      <c r="K42" s="25"/>
      <c r="L42" s="25"/>
    </row>
    <row r="43" spans="2:12" x14ac:dyDescent="0.3">
      <c r="B43" s="23">
        <f t="shared" ca="1" si="0"/>
        <v>43827</v>
      </c>
      <c r="C43" s="24">
        <v>0.52759259259259261</v>
      </c>
      <c r="D43" s="25"/>
      <c r="E43" s="25"/>
      <c r="F43" s="25"/>
      <c r="G43" s="25"/>
      <c r="H43" s="25"/>
      <c r="I43" s="25"/>
      <c r="J43" s="25"/>
      <c r="K43" s="25"/>
      <c r="L43" s="25"/>
    </row>
    <row r="44" spans="2:12" x14ac:dyDescent="0.3">
      <c r="B44" s="23">
        <f t="shared" ca="1" si="0"/>
        <v>43810</v>
      </c>
      <c r="C44" s="24">
        <v>0.19653935185185187</v>
      </c>
      <c r="D44" s="25"/>
      <c r="E44" s="25"/>
      <c r="F44" s="25"/>
      <c r="G44" s="25"/>
      <c r="H44" s="25"/>
      <c r="I44" s="25"/>
      <c r="J44" s="25"/>
      <c r="K44" s="25"/>
      <c r="L44" s="25"/>
    </row>
    <row r="45" spans="2:12" x14ac:dyDescent="0.3">
      <c r="B45" s="23">
        <f t="shared" ca="1" si="0"/>
        <v>44001</v>
      </c>
      <c r="C45" s="24">
        <v>0.60747685185185185</v>
      </c>
      <c r="D45" s="25"/>
      <c r="E45" s="25"/>
      <c r="F45" s="25"/>
      <c r="G45" s="25"/>
      <c r="H45" s="25"/>
      <c r="I45" s="25"/>
      <c r="J45" s="25"/>
      <c r="K45" s="25"/>
      <c r="L45" s="25"/>
    </row>
    <row r="46" spans="2:12" x14ac:dyDescent="0.3">
      <c r="B46" s="23">
        <f t="shared" ca="1" si="0"/>
        <v>44023</v>
      </c>
      <c r="C46" s="24">
        <v>6.850694444444444E-2</v>
      </c>
      <c r="D46" s="25"/>
      <c r="E46" s="25"/>
      <c r="F46" s="25"/>
      <c r="G46" s="25"/>
      <c r="H46" s="25"/>
      <c r="I46" s="25"/>
      <c r="J46" s="25"/>
      <c r="K46" s="25"/>
      <c r="L46" s="25"/>
    </row>
    <row r="47" spans="2:12" x14ac:dyDescent="0.3">
      <c r="B47" s="23">
        <f t="shared" ca="1" si="0"/>
        <v>43862</v>
      </c>
      <c r="C47" s="24">
        <v>0.60395833333333326</v>
      </c>
      <c r="D47" s="25"/>
      <c r="E47" s="25"/>
      <c r="F47" s="25"/>
      <c r="G47" s="25"/>
      <c r="H47" s="25"/>
      <c r="I47" s="25"/>
      <c r="J47" s="25"/>
      <c r="K47" s="25"/>
      <c r="L47" s="25"/>
    </row>
    <row r="48" spans="2:12" x14ac:dyDescent="0.3">
      <c r="B48" s="23">
        <f t="shared" ca="1" si="0"/>
        <v>43941</v>
      </c>
      <c r="C48" s="24">
        <v>0.50587962962962962</v>
      </c>
      <c r="D48" s="25"/>
      <c r="E48" s="25"/>
      <c r="F48" s="25"/>
      <c r="G48" s="25"/>
      <c r="H48" s="25"/>
      <c r="I48" s="25"/>
      <c r="J48" s="25"/>
      <c r="K48" s="25"/>
      <c r="L48" s="25"/>
    </row>
    <row r="49" spans="2:13" x14ac:dyDescent="0.3">
      <c r="B49" s="23">
        <f t="shared" ca="1" si="0"/>
        <v>43923</v>
      </c>
      <c r="C49" s="24">
        <v>0.48297453703703702</v>
      </c>
      <c r="D49" s="25"/>
      <c r="E49" s="25"/>
      <c r="F49" s="25"/>
      <c r="G49" s="25"/>
      <c r="H49" s="25"/>
      <c r="I49" s="25"/>
      <c r="J49" s="25"/>
      <c r="K49" s="25"/>
      <c r="L49" s="25"/>
    </row>
    <row r="50" spans="2:13" x14ac:dyDescent="0.3">
      <c r="B50" s="23">
        <f t="shared" ca="1" si="0"/>
        <v>43856</v>
      </c>
      <c r="C50" s="24">
        <v>0.31381944444444443</v>
      </c>
      <c r="D50" s="25"/>
      <c r="E50" s="25"/>
      <c r="F50" s="25"/>
      <c r="G50" s="25"/>
      <c r="H50" s="25"/>
      <c r="I50" s="25"/>
      <c r="J50" s="25"/>
      <c r="K50" s="25"/>
      <c r="L50" s="25"/>
    </row>
    <row r="51" spans="2:13" x14ac:dyDescent="0.3">
      <c r="B51" s="23">
        <f t="shared" ca="1" si="0"/>
        <v>44034</v>
      </c>
      <c r="C51" s="24">
        <v>0.12636574074074072</v>
      </c>
      <c r="D51" s="25"/>
      <c r="E51" s="25"/>
      <c r="F51" s="25"/>
      <c r="G51" s="25"/>
      <c r="H51" s="25"/>
      <c r="I51" s="25"/>
      <c r="J51" s="25"/>
      <c r="K51" s="25"/>
      <c r="L51" s="25"/>
    </row>
    <row r="52" spans="2:13" x14ac:dyDescent="0.3">
      <c r="B52" s="23">
        <f t="shared" ca="1" si="0"/>
        <v>43900</v>
      </c>
      <c r="C52" s="24">
        <v>0.93746527777777777</v>
      </c>
      <c r="D52" s="25"/>
      <c r="E52" s="25"/>
      <c r="F52" s="25"/>
      <c r="G52" s="25"/>
      <c r="H52" s="25"/>
      <c r="I52" s="25"/>
      <c r="J52" s="25"/>
      <c r="K52" s="25"/>
      <c r="L52" s="25"/>
    </row>
    <row r="53" spans="2:13" x14ac:dyDescent="0.3">
      <c r="B53" s="22"/>
    </row>
    <row r="54" spans="2:13" ht="42.75" customHeight="1" x14ac:dyDescent="0.3">
      <c r="B54" s="55" t="s">
        <v>90</v>
      </c>
      <c r="C54" s="55"/>
      <c r="D54" s="55"/>
      <c r="E54" s="55"/>
      <c r="F54" s="55"/>
      <c r="G54" s="55"/>
      <c r="H54" s="55"/>
      <c r="I54" s="55"/>
      <c r="J54" s="55"/>
      <c r="K54" s="55"/>
      <c r="L54" s="55"/>
    </row>
    <row r="56" spans="2:13" ht="30" customHeight="1" x14ac:dyDescent="0.3">
      <c r="B56" s="26" t="s">
        <v>91</v>
      </c>
      <c r="C56" s="26" t="s">
        <v>92</v>
      </c>
      <c r="D56" s="26" t="s">
        <v>93</v>
      </c>
      <c r="E56" s="26" t="s">
        <v>94</v>
      </c>
      <c r="F56" s="26" t="s">
        <v>95</v>
      </c>
      <c r="G56" s="26" t="s">
        <v>96</v>
      </c>
      <c r="H56" s="26" t="s">
        <v>97</v>
      </c>
      <c r="I56" s="26" t="s">
        <v>98</v>
      </c>
      <c r="J56" s="26" t="s">
        <v>99</v>
      </c>
      <c r="K56" s="26" t="s">
        <v>100</v>
      </c>
      <c r="L56" s="26" t="s">
        <v>101</v>
      </c>
      <c r="M56" s="26" t="s">
        <v>102</v>
      </c>
    </row>
    <row r="57" spans="2:13" x14ac:dyDescent="0.3">
      <c r="B57" s="26"/>
      <c r="C57" s="26" t="s">
        <v>103</v>
      </c>
      <c r="D57" s="26" t="s">
        <v>104</v>
      </c>
      <c r="E57" s="26" t="s">
        <v>105</v>
      </c>
      <c r="F57" s="26" t="s">
        <v>106</v>
      </c>
      <c r="G57" s="26" t="s">
        <v>107</v>
      </c>
      <c r="H57" s="26" t="s">
        <v>108</v>
      </c>
      <c r="I57" s="26" t="s">
        <v>109</v>
      </c>
      <c r="J57" s="26" t="s">
        <v>110</v>
      </c>
      <c r="K57" s="26" t="s">
        <v>111</v>
      </c>
      <c r="L57" s="26" t="s">
        <v>112</v>
      </c>
      <c r="M57" s="26" t="s">
        <v>113</v>
      </c>
    </row>
    <row r="59" spans="2:13" x14ac:dyDescent="0.3">
      <c r="B59" s="51" t="s">
        <v>114</v>
      </c>
      <c r="C59" s="28">
        <v>32791</v>
      </c>
      <c r="D59" s="51">
        <v>16</v>
      </c>
      <c r="E59" s="51">
        <v>502</v>
      </c>
      <c r="H59">
        <v>7</v>
      </c>
      <c r="I59" s="27">
        <v>4592</v>
      </c>
      <c r="K59" s="27">
        <v>4592</v>
      </c>
    </row>
    <row r="60" spans="2:13" x14ac:dyDescent="0.3">
      <c r="B60" s="51" t="s">
        <v>115</v>
      </c>
      <c r="C60" s="28">
        <v>19733</v>
      </c>
      <c r="D60" s="51">
        <v>257</v>
      </c>
      <c r="E60" s="51">
        <v>306</v>
      </c>
      <c r="H60">
        <v>6</v>
      </c>
      <c r="I60" s="27">
        <v>4264</v>
      </c>
      <c r="K60" s="27">
        <v>4264</v>
      </c>
    </row>
    <row r="61" spans="2:13" x14ac:dyDescent="0.3">
      <c r="B61" s="51" t="s">
        <v>116</v>
      </c>
      <c r="C61" s="28">
        <v>48530</v>
      </c>
      <c r="D61" s="51">
        <v>468</v>
      </c>
      <c r="E61" s="51">
        <v>372</v>
      </c>
      <c r="H61">
        <v>13</v>
      </c>
      <c r="I61" s="27">
        <v>4782</v>
      </c>
      <c r="K61" s="27">
        <v>4782</v>
      </c>
    </row>
    <row r="62" spans="2:13" x14ac:dyDescent="0.3">
      <c r="B62" s="51" t="s">
        <v>117</v>
      </c>
      <c r="C62" s="28">
        <v>74196</v>
      </c>
      <c r="D62" s="51">
        <v>235</v>
      </c>
      <c r="E62" s="51">
        <v>403</v>
      </c>
      <c r="H62">
        <v>17</v>
      </c>
      <c r="I62" s="27">
        <v>6379</v>
      </c>
      <c r="K62" s="27">
        <v>6379</v>
      </c>
    </row>
    <row r="63" spans="2:13" x14ac:dyDescent="0.3">
      <c r="B63" s="51" t="s">
        <v>118</v>
      </c>
      <c r="C63" s="28">
        <v>51288</v>
      </c>
      <c r="D63" s="51">
        <v>205</v>
      </c>
      <c r="E63" s="51">
        <v>496</v>
      </c>
      <c r="H63">
        <v>12</v>
      </c>
      <c r="I63" s="27">
        <v>4716</v>
      </c>
      <c r="K63" s="27">
        <v>4716</v>
      </c>
    </row>
    <row r="64" spans="2:13" x14ac:dyDescent="0.3">
      <c r="B64" s="51" t="s">
        <v>119</v>
      </c>
      <c r="C64" s="28">
        <v>23724</v>
      </c>
      <c r="D64" s="51">
        <v>257</v>
      </c>
      <c r="E64" s="51">
        <v>704</v>
      </c>
      <c r="H64">
        <v>7</v>
      </c>
      <c r="I64" s="27">
        <v>7349</v>
      </c>
      <c r="K64" s="27">
        <v>7349</v>
      </c>
    </row>
    <row r="65" spans="2:11" x14ac:dyDescent="0.3">
      <c r="B65" s="51" t="s">
        <v>120</v>
      </c>
      <c r="C65" s="28">
        <v>72963</v>
      </c>
      <c r="D65" s="51">
        <v>38</v>
      </c>
      <c r="E65" s="51">
        <v>446</v>
      </c>
      <c r="H65">
        <v>15</v>
      </c>
      <c r="I65" s="27">
        <v>7468</v>
      </c>
      <c r="K65" s="27">
        <v>7468</v>
      </c>
    </row>
    <row r="66" spans="2:11" x14ac:dyDescent="0.3">
      <c r="B66" s="51" t="s">
        <v>121</v>
      </c>
      <c r="C66" s="28">
        <v>90693</v>
      </c>
      <c r="D66" s="51">
        <v>85</v>
      </c>
      <c r="E66" s="51">
        <v>298</v>
      </c>
      <c r="H66">
        <v>19</v>
      </c>
      <c r="I66" s="27">
        <v>7113</v>
      </c>
      <c r="K66" s="27">
        <v>7113</v>
      </c>
    </row>
    <row r="67" spans="2:11" x14ac:dyDescent="0.3">
      <c r="B67" s="51" t="s">
        <v>122</v>
      </c>
      <c r="C67" s="28">
        <v>57220</v>
      </c>
      <c r="D67" s="51">
        <v>121</v>
      </c>
      <c r="E67" s="51">
        <v>537</v>
      </c>
      <c r="H67">
        <v>13</v>
      </c>
      <c r="I67" s="27">
        <v>5581</v>
      </c>
      <c r="K67" s="27">
        <v>5581</v>
      </c>
    </row>
    <row r="68" spans="2:11" x14ac:dyDescent="0.3">
      <c r="B68" s="51" t="s">
        <v>123</v>
      </c>
      <c r="C68" s="28">
        <v>42962</v>
      </c>
      <c r="D68" s="51">
        <v>288</v>
      </c>
      <c r="E68" s="51">
        <v>291</v>
      </c>
      <c r="H68">
        <v>11</v>
      </c>
      <c r="I68" s="27">
        <v>4462</v>
      </c>
      <c r="K68" s="27">
        <v>4462</v>
      </c>
    </row>
    <row r="69" spans="2:11" x14ac:dyDescent="0.3">
      <c r="B69" s="51" t="s">
        <v>124</v>
      </c>
      <c r="C69" s="28">
        <v>86805</v>
      </c>
      <c r="D69" s="51">
        <v>174</v>
      </c>
      <c r="E69" s="51">
        <v>500</v>
      </c>
      <c r="H69">
        <v>19</v>
      </c>
      <c r="I69" s="27">
        <v>6286</v>
      </c>
      <c r="K69" s="27">
        <v>6286</v>
      </c>
    </row>
    <row r="70" spans="2:11" x14ac:dyDescent="0.3">
      <c r="B70" s="51" t="s">
        <v>125</v>
      </c>
      <c r="C70" s="28">
        <v>59501</v>
      </c>
      <c r="D70" s="51">
        <v>350</v>
      </c>
      <c r="E70" s="51">
        <v>638</v>
      </c>
      <c r="H70">
        <v>15</v>
      </c>
      <c r="I70" s="27">
        <v>5103</v>
      </c>
      <c r="K70" s="27">
        <v>5103</v>
      </c>
    </row>
    <row r="71" spans="2:11" x14ac:dyDescent="0.3">
      <c r="B71" s="51" t="s">
        <v>126</v>
      </c>
      <c r="C71" s="28">
        <v>43621</v>
      </c>
      <c r="D71" s="51">
        <v>153</v>
      </c>
      <c r="E71" s="51">
        <v>289</v>
      </c>
      <c r="H71">
        <v>10</v>
      </c>
      <c r="I71" s="27">
        <v>6279</v>
      </c>
      <c r="K71" s="27">
        <v>6279</v>
      </c>
    </row>
    <row r="72" spans="2:11" x14ac:dyDescent="0.3">
      <c r="B72" s="51" t="s">
        <v>127</v>
      </c>
      <c r="C72" s="28">
        <v>81672</v>
      </c>
      <c r="D72" s="51">
        <v>475</v>
      </c>
      <c r="E72" s="51">
        <v>741</v>
      </c>
      <c r="H72">
        <v>20</v>
      </c>
      <c r="I72" s="27">
        <v>6011</v>
      </c>
      <c r="K72" s="27">
        <v>6011</v>
      </c>
    </row>
    <row r="73" spans="2:11" x14ac:dyDescent="0.3">
      <c r="B73" s="51" t="s">
        <v>128</v>
      </c>
      <c r="C73" s="28">
        <v>72436</v>
      </c>
      <c r="D73" s="51">
        <v>67</v>
      </c>
      <c r="E73" s="51">
        <v>371</v>
      </c>
      <c r="H73">
        <v>15</v>
      </c>
      <c r="I73" s="27">
        <v>5734</v>
      </c>
      <c r="K73" s="27">
        <v>5734</v>
      </c>
    </row>
    <row r="74" spans="2:11" x14ac:dyDescent="0.3">
      <c r="B74" s="51" t="s">
        <v>129</v>
      </c>
      <c r="C74" s="28">
        <v>43718</v>
      </c>
      <c r="D74" s="51">
        <v>174</v>
      </c>
      <c r="E74" s="51">
        <v>608</v>
      </c>
      <c r="H74">
        <v>10</v>
      </c>
      <c r="I74" s="27">
        <v>7431</v>
      </c>
      <c r="K74" s="27">
        <v>7431</v>
      </c>
    </row>
    <row r="75" spans="2:11" x14ac:dyDescent="0.3">
      <c r="B75" s="51" t="s">
        <v>130</v>
      </c>
      <c r="C75" s="28">
        <v>24925</v>
      </c>
      <c r="D75" s="51">
        <v>47</v>
      </c>
      <c r="E75" s="51">
        <v>444</v>
      </c>
      <c r="H75">
        <v>6</v>
      </c>
      <c r="I75" s="27">
        <v>6893</v>
      </c>
      <c r="K75" s="27">
        <v>6893</v>
      </c>
    </row>
    <row r="76" spans="2:11" x14ac:dyDescent="0.3">
      <c r="B76" s="51" t="s">
        <v>131</v>
      </c>
      <c r="C76" s="28">
        <v>88471</v>
      </c>
      <c r="D76" s="51">
        <v>76</v>
      </c>
      <c r="E76" s="51">
        <v>602</v>
      </c>
      <c r="H76">
        <v>19</v>
      </c>
      <c r="I76" s="27">
        <v>4859</v>
      </c>
      <c r="K76" s="27">
        <v>4859</v>
      </c>
    </row>
    <row r="77" spans="2:11" x14ac:dyDescent="0.3">
      <c r="B77" s="51" t="s">
        <v>132</v>
      </c>
      <c r="C77" s="28">
        <v>41032</v>
      </c>
      <c r="D77" s="51">
        <v>170</v>
      </c>
      <c r="E77" s="51">
        <v>255</v>
      </c>
      <c r="H77">
        <v>10</v>
      </c>
      <c r="I77" s="27">
        <v>5686</v>
      </c>
      <c r="K77" s="27">
        <v>5686</v>
      </c>
    </row>
    <row r="78" spans="2:11" x14ac:dyDescent="0.3">
      <c r="B78" s="51" t="s">
        <v>133</v>
      </c>
      <c r="C78" s="28">
        <v>40244</v>
      </c>
      <c r="D78" s="51">
        <v>415</v>
      </c>
      <c r="E78" s="51">
        <v>357</v>
      </c>
      <c r="H78">
        <v>11</v>
      </c>
      <c r="I78" s="27">
        <v>7415</v>
      </c>
      <c r="K78" s="27">
        <v>7415</v>
      </c>
    </row>
    <row r="79" spans="2:11" x14ac:dyDescent="0.3">
      <c r="B79" s="51" t="s">
        <v>134</v>
      </c>
      <c r="C79" s="28">
        <v>36197</v>
      </c>
      <c r="D79" s="51">
        <v>33</v>
      </c>
      <c r="E79" s="51">
        <v>353</v>
      </c>
      <c r="H79">
        <v>8</v>
      </c>
      <c r="I79" s="27">
        <v>7825</v>
      </c>
      <c r="K79" s="27">
        <v>7825</v>
      </c>
    </row>
    <row r="80" spans="2:11" x14ac:dyDescent="0.3">
      <c r="B80" s="51" t="s">
        <v>135</v>
      </c>
      <c r="C80" s="28">
        <v>15136</v>
      </c>
      <c r="D80" s="51">
        <v>14</v>
      </c>
      <c r="E80" s="51">
        <v>439</v>
      </c>
      <c r="H80">
        <v>4</v>
      </c>
      <c r="I80" s="27">
        <v>6549</v>
      </c>
      <c r="K80" s="27">
        <v>6549</v>
      </c>
    </row>
    <row r="81" spans="2:11" x14ac:dyDescent="0.3">
      <c r="B81" s="51" t="s">
        <v>136</v>
      </c>
      <c r="C81" s="28">
        <v>40432</v>
      </c>
      <c r="D81" s="51">
        <v>191</v>
      </c>
      <c r="E81" s="51">
        <v>371</v>
      </c>
      <c r="H81">
        <v>10</v>
      </c>
      <c r="I81" s="27">
        <v>4191</v>
      </c>
      <c r="K81" s="27">
        <v>4191</v>
      </c>
    </row>
    <row r="82" spans="2:11" x14ac:dyDescent="0.3">
      <c r="B82" s="51" t="s">
        <v>137</v>
      </c>
      <c r="C82" s="28">
        <v>31693</v>
      </c>
      <c r="D82" s="51">
        <v>474</v>
      </c>
      <c r="E82" s="51">
        <v>347</v>
      </c>
      <c r="H82">
        <v>10</v>
      </c>
      <c r="I82" s="27">
        <v>4666</v>
      </c>
      <c r="K82" s="27">
        <v>4666</v>
      </c>
    </row>
  </sheetData>
  <mergeCells count="28">
    <mergeCell ref="B18:I18"/>
    <mergeCell ref="C3:L3"/>
    <mergeCell ref="B7:I7"/>
    <mergeCell ref="B12:C12"/>
    <mergeCell ref="C4:L5"/>
    <mergeCell ref="M25:M26"/>
    <mergeCell ref="B25:B26"/>
    <mergeCell ref="C25:C26"/>
    <mergeCell ref="D25:D26"/>
    <mergeCell ref="E25:E26"/>
    <mergeCell ref="F25:F26"/>
    <mergeCell ref="G25:G26"/>
    <mergeCell ref="B54:L54"/>
    <mergeCell ref="A1:C1"/>
    <mergeCell ref="H25:H26"/>
    <mergeCell ref="I25:I26"/>
    <mergeCell ref="J25:J26"/>
    <mergeCell ref="K25:K26"/>
    <mergeCell ref="L25:L26"/>
    <mergeCell ref="B19:I19"/>
    <mergeCell ref="C22:L22"/>
    <mergeCell ref="C23:L23"/>
    <mergeCell ref="B20:I20"/>
    <mergeCell ref="B14:I14"/>
    <mergeCell ref="B9:I9"/>
    <mergeCell ref="B16:I16"/>
    <mergeCell ref="K7:R7"/>
    <mergeCell ref="K13:L13"/>
  </mergeCells>
  <conditionalFormatting sqref="D12">
    <cfRule type="cellIs" dxfId="13" priority="4" operator="lessThan">
      <formula>0</formula>
    </cfRule>
  </conditionalFormatting>
  <conditionalFormatting sqref="D12">
    <cfRule type="cellIs" dxfId="12" priority="3" operator="greaterThan">
      <formula>0</formula>
    </cfRule>
  </conditionalFormatting>
  <conditionalFormatting sqref="M13">
    <cfRule type="cellIs" dxfId="11" priority="2" operator="lessThan">
      <formula>0</formula>
    </cfRule>
  </conditionalFormatting>
  <conditionalFormatting sqref="M13">
    <cfRule type="cellIs" dxfId="10"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1BA6-1754-4CCB-8438-86CEEAB46284}">
  <dimension ref="A1:G176"/>
  <sheetViews>
    <sheetView workbookViewId="0">
      <selection sqref="A1:E1"/>
    </sheetView>
  </sheetViews>
  <sheetFormatPr defaultRowHeight="14.4" x14ac:dyDescent="0.3"/>
  <cols>
    <col min="1" max="1" width="28.21875" customWidth="1"/>
    <col min="2" max="2" width="14.77734375" customWidth="1"/>
    <col min="3" max="3" width="24.77734375" bestFit="1" customWidth="1"/>
    <col min="4" max="4" width="17.21875" customWidth="1"/>
    <col min="5" max="5" width="17.5546875" bestFit="1" customWidth="1"/>
    <col min="6" max="6" width="23.77734375" customWidth="1"/>
    <col min="7" max="7" width="20.21875" customWidth="1"/>
  </cols>
  <sheetData>
    <row r="1" spans="1:7" ht="46.2" x14ac:dyDescent="0.85">
      <c r="A1" s="54" t="s">
        <v>138</v>
      </c>
      <c r="B1" s="54"/>
      <c r="C1" s="54"/>
      <c r="D1" s="54"/>
      <c r="E1" s="54"/>
    </row>
    <row r="3" spans="1:7" x14ac:dyDescent="0.3">
      <c r="A3" t="s">
        <v>139</v>
      </c>
    </row>
    <row r="6" spans="1:7" x14ac:dyDescent="0.3">
      <c r="A6" s="44" t="s">
        <v>140</v>
      </c>
      <c r="B6" s="44" t="s">
        <v>141</v>
      </c>
      <c r="C6" s="44" t="s">
        <v>142</v>
      </c>
      <c r="D6" s="44" t="s">
        <v>143</v>
      </c>
      <c r="E6" s="44" t="s">
        <v>144</v>
      </c>
      <c r="F6" s="44" t="s">
        <v>145</v>
      </c>
    </row>
    <row r="9" spans="1:7" x14ac:dyDescent="0.3">
      <c r="A9" t="s">
        <v>146</v>
      </c>
      <c r="B9" s="43" t="s">
        <v>147</v>
      </c>
      <c r="C9" t="s">
        <v>148</v>
      </c>
      <c r="D9" t="s">
        <v>149</v>
      </c>
      <c r="F9" t="str">
        <f>_xlfn.CONCAT(C9," ",D9)</f>
        <v>Index Options</v>
      </c>
      <c r="G9" s="4" t="s">
        <v>150</v>
      </c>
    </row>
    <row r="10" spans="1:7" x14ac:dyDescent="0.3">
      <c r="A10" t="s">
        <v>146</v>
      </c>
      <c r="B10" s="43" t="s">
        <v>147</v>
      </c>
      <c r="C10" t="s">
        <v>148</v>
      </c>
      <c r="D10" t="s">
        <v>151</v>
      </c>
      <c r="F10" s="7"/>
      <c r="G10" s="4" t="s">
        <v>152</v>
      </c>
    </row>
    <row r="15" spans="1:7" x14ac:dyDescent="0.3">
      <c r="A15" t="s">
        <v>153</v>
      </c>
      <c r="B15" t="s">
        <v>154</v>
      </c>
      <c r="C15" t="s">
        <v>148</v>
      </c>
      <c r="D15" t="s">
        <v>149</v>
      </c>
      <c r="F15" t="str">
        <f>C15&amp;" "&amp;D15</f>
        <v>Index Options</v>
      </c>
      <c r="G15" s="4" t="s">
        <v>150</v>
      </c>
    </row>
    <row r="16" spans="1:7" x14ac:dyDescent="0.3">
      <c r="A16" t="s">
        <v>153</v>
      </c>
      <c r="B16" t="s">
        <v>154</v>
      </c>
      <c r="C16" t="s">
        <v>148</v>
      </c>
      <c r="D16" t="s">
        <v>151</v>
      </c>
      <c r="F16" s="7"/>
      <c r="G16" s="4" t="s">
        <v>152</v>
      </c>
    </row>
    <row r="21" spans="1:7" x14ac:dyDescent="0.3">
      <c r="A21" t="s">
        <v>155</v>
      </c>
      <c r="B21" s="43" t="s">
        <v>156</v>
      </c>
      <c r="C21" t="s">
        <v>157</v>
      </c>
      <c r="D21" t="s">
        <v>158</v>
      </c>
      <c r="E21" t="s">
        <v>159</v>
      </c>
      <c r="F21" s="46" t="str">
        <f>SUBSTITUTE(C21,D21,E21)</f>
        <v>A loss was made</v>
      </c>
      <c r="G21" s="4" t="s">
        <v>150</v>
      </c>
    </row>
    <row r="22" spans="1:7" x14ac:dyDescent="0.3">
      <c r="A22" t="s">
        <v>155</v>
      </c>
      <c r="B22" s="43" t="s">
        <v>156</v>
      </c>
      <c r="C22" t="s">
        <v>160</v>
      </c>
      <c r="D22" t="s">
        <v>161</v>
      </c>
      <c r="E22" t="s">
        <v>162</v>
      </c>
      <c r="F22" s="7"/>
      <c r="G22" s="4" t="s">
        <v>152</v>
      </c>
    </row>
    <row r="27" spans="1:7" x14ac:dyDescent="0.3">
      <c r="A27" t="s">
        <v>163</v>
      </c>
      <c r="B27" s="43" t="s">
        <v>164</v>
      </c>
      <c r="C27" t="s">
        <v>165</v>
      </c>
      <c r="F27" t="str">
        <f>LEFT(C27,4)</f>
        <v>7205</v>
      </c>
      <c r="G27" s="4" t="s">
        <v>150</v>
      </c>
    </row>
    <row r="28" spans="1:7" x14ac:dyDescent="0.3">
      <c r="A28" t="s">
        <v>163</v>
      </c>
      <c r="B28" s="43" t="s">
        <v>164</v>
      </c>
      <c r="C28" t="s">
        <v>166</v>
      </c>
      <c r="F28" s="7"/>
      <c r="G28" s="4" t="s">
        <v>152</v>
      </c>
    </row>
    <row r="33" spans="1:7" x14ac:dyDescent="0.3">
      <c r="A33" t="s">
        <v>167</v>
      </c>
      <c r="B33" s="43" t="s">
        <v>168</v>
      </c>
      <c r="C33" t="s">
        <v>169</v>
      </c>
      <c r="F33" s="45" t="str">
        <f>RIGHT(C33,4)</f>
        <v xml:space="preserve"> IND</v>
      </c>
      <c r="G33" s="4" t="s">
        <v>150</v>
      </c>
    </row>
    <row r="34" spans="1:7" x14ac:dyDescent="0.3">
      <c r="A34" t="s">
        <v>167</v>
      </c>
      <c r="B34" s="43" t="s">
        <v>168</v>
      </c>
      <c r="C34" t="s">
        <v>170</v>
      </c>
      <c r="F34" s="7"/>
      <c r="G34" s="4" t="s">
        <v>152</v>
      </c>
    </row>
    <row r="39" spans="1:7" x14ac:dyDescent="0.3">
      <c r="A39" t="s">
        <v>171</v>
      </c>
      <c r="B39" s="43" t="s">
        <v>172</v>
      </c>
      <c r="C39" t="s">
        <v>173</v>
      </c>
      <c r="F39" t="str">
        <f>MID(C39,5,4)</f>
        <v>0726</v>
      </c>
      <c r="G39" s="4" t="s">
        <v>150</v>
      </c>
    </row>
    <row r="40" spans="1:7" x14ac:dyDescent="0.3">
      <c r="A40" t="s">
        <v>171</v>
      </c>
      <c r="B40" s="43" t="s">
        <v>172</v>
      </c>
      <c r="C40" t="s">
        <v>174</v>
      </c>
      <c r="F40" s="7"/>
      <c r="G40" s="4" t="s">
        <v>152</v>
      </c>
    </row>
    <row r="45" spans="1:7" x14ac:dyDescent="0.3">
      <c r="A45" t="s">
        <v>175</v>
      </c>
      <c r="B45" s="43" t="s">
        <v>176</v>
      </c>
      <c r="C45" t="s">
        <v>177</v>
      </c>
      <c r="F45" t="str">
        <f>TRIM(C45)</f>
        <v>Consumer price index</v>
      </c>
      <c r="G45" s="4" t="s">
        <v>150</v>
      </c>
    </row>
    <row r="46" spans="1:7" x14ac:dyDescent="0.3">
      <c r="A46" t="s">
        <v>175</v>
      </c>
      <c r="B46" s="43" t="s">
        <v>176</v>
      </c>
      <c r="C46" t="s">
        <v>178</v>
      </c>
      <c r="F46" s="7"/>
      <c r="G46" s="4" t="s">
        <v>152</v>
      </c>
    </row>
    <row r="51" spans="1:7" x14ac:dyDescent="0.3">
      <c r="A51" t="s">
        <v>179</v>
      </c>
      <c r="B51" s="43" t="s">
        <v>180</v>
      </c>
      <c r="C51" t="s">
        <v>181</v>
      </c>
      <c r="F51" t="str">
        <f>PROPER(C51)</f>
        <v>Retail Sales</v>
      </c>
      <c r="G51" s="4" t="s">
        <v>150</v>
      </c>
    </row>
    <row r="52" spans="1:7" x14ac:dyDescent="0.3">
      <c r="A52" t="s">
        <v>179</v>
      </c>
      <c r="B52" s="43" t="s">
        <v>180</v>
      </c>
      <c r="C52" t="s">
        <v>182</v>
      </c>
      <c r="F52" s="7"/>
      <c r="G52" s="4" t="s">
        <v>152</v>
      </c>
    </row>
    <row r="54" spans="1:7" ht="14.55" customHeight="1" x14ac:dyDescent="0.3">
      <c r="A54" s="66" t="s">
        <v>183</v>
      </c>
      <c r="B54" s="66"/>
      <c r="C54" s="66"/>
      <c r="D54" s="66"/>
      <c r="E54" s="66"/>
      <c r="F54" s="66"/>
    </row>
    <row r="55" spans="1:7" x14ac:dyDescent="0.3">
      <c r="A55" s="66"/>
      <c r="B55" s="66"/>
      <c r="C55" s="66"/>
      <c r="D55" s="66"/>
      <c r="E55" s="66"/>
      <c r="F55" s="66"/>
    </row>
    <row r="56" spans="1:7" x14ac:dyDescent="0.3">
      <c r="A56" s="66"/>
      <c r="B56" s="66"/>
      <c r="C56" s="66"/>
      <c r="D56" s="66"/>
      <c r="E56" s="66"/>
      <c r="F56" s="66"/>
    </row>
    <row r="58" spans="1:7" x14ac:dyDescent="0.3">
      <c r="A58" s="11" t="s">
        <v>184</v>
      </c>
      <c r="E58" t="s">
        <v>185</v>
      </c>
      <c r="F58" t="s">
        <v>186</v>
      </c>
    </row>
    <row r="59" spans="1:7" x14ac:dyDescent="0.3">
      <c r="E59" t="s">
        <v>187</v>
      </c>
    </row>
    <row r="60" spans="1:7" x14ac:dyDescent="0.3">
      <c r="A60" t="s">
        <v>188</v>
      </c>
      <c r="E60" t="s">
        <v>189</v>
      </c>
    </row>
    <row r="61" spans="1:7" x14ac:dyDescent="0.3">
      <c r="A61" t="s">
        <v>190</v>
      </c>
      <c r="E61" t="s">
        <v>191</v>
      </c>
    </row>
    <row r="62" spans="1:7" x14ac:dyDescent="0.3">
      <c r="A62" t="s">
        <v>192</v>
      </c>
      <c r="E62" t="s">
        <v>193</v>
      </c>
    </row>
    <row r="63" spans="1:7" x14ac:dyDescent="0.3">
      <c r="A63" t="s">
        <v>194</v>
      </c>
    </row>
    <row r="64" spans="1:7" x14ac:dyDescent="0.3">
      <c r="A64" t="s">
        <v>195</v>
      </c>
    </row>
    <row r="65" spans="1:1" x14ac:dyDescent="0.3">
      <c r="A65" t="s">
        <v>196</v>
      </c>
    </row>
    <row r="66" spans="1:1" x14ac:dyDescent="0.3">
      <c r="A66" t="s">
        <v>197</v>
      </c>
    </row>
    <row r="67" spans="1:1" x14ac:dyDescent="0.3">
      <c r="A67" t="s">
        <v>198</v>
      </c>
    </row>
    <row r="68" spans="1:1" x14ac:dyDescent="0.3">
      <c r="A68" t="s">
        <v>199</v>
      </c>
    </row>
    <row r="69" spans="1:1" x14ac:dyDescent="0.3">
      <c r="A69" t="s">
        <v>200</v>
      </c>
    </row>
    <row r="70" spans="1:1" x14ac:dyDescent="0.3">
      <c r="A70" t="s">
        <v>201</v>
      </c>
    </row>
    <row r="71" spans="1:1" x14ac:dyDescent="0.3">
      <c r="A71" t="s">
        <v>202</v>
      </c>
    </row>
    <row r="72" spans="1:1" x14ac:dyDescent="0.3">
      <c r="A72" t="s">
        <v>192</v>
      </c>
    </row>
    <row r="73" spans="1:1" x14ac:dyDescent="0.3">
      <c r="A73" t="s">
        <v>203</v>
      </c>
    </row>
    <row r="74" spans="1:1" x14ac:dyDescent="0.3">
      <c r="A74" t="s">
        <v>204</v>
      </c>
    </row>
    <row r="75" spans="1:1" x14ac:dyDescent="0.3">
      <c r="A75" t="s">
        <v>205</v>
      </c>
    </row>
    <row r="76" spans="1:1" x14ac:dyDescent="0.3">
      <c r="A76" t="s">
        <v>206</v>
      </c>
    </row>
    <row r="77" spans="1:1" x14ac:dyDescent="0.3">
      <c r="A77" t="s">
        <v>207</v>
      </c>
    </row>
    <row r="78" spans="1:1" x14ac:dyDescent="0.3">
      <c r="A78" t="s">
        <v>208</v>
      </c>
    </row>
    <row r="79" spans="1:1" x14ac:dyDescent="0.3">
      <c r="A79" t="s">
        <v>209</v>
      </c>
    </row>
    <row r="80" spans="1:1" x14ac:dyDescent="0.3">
      <c r="A80" t="s">
        <v>210</v>
      </c>
    </row>
    <row r="81" spans="1:1" x14ac:dyDescent="0.3">
      <c r="A81" t="s">
        <v>211</v>
      </c>
    </row>
    <row r="82" spans="1:1" x14ac:dyDescent="0.3">
      <c r="A82" t="s">
        <v>212</v>
      </c>
    </row>
    <row r="83" spans="1:1" x14ac:dyDescent="0.3">
      <c r="A83" t="s">
        <v>213</v>
      </c>
    </row>
    <row r="84" spans="1:1" x14ac:dyDescent="0.3">
      <c r="A84" t="s">
        <v>214</v>
      </c>
    </row>
    <row r="85" spans="1:1" x14ac:dyDescent="0.3">
      <c r="A85" t="s">
        <v>215</v>
      </c>
    </row>
    <row r="86" spans="1:1" x14ac:dyDescent="0.3">
      <c r="A86" t="s">
        <v>216</v>
      </c>
    </row>
    <row r="87" spans="1:1" x14ac:dyDescent="0.3">
      <c r="A87" t="s">
        <v>217</v>
      </c>
    </row>
    <row r="88" spans="1:1" x14ac:dyDescent="0.3">
      <c r="A88" t="s">
        <v>218</v>
      </c>
    </row>
    <row r="89" spans="1:1" x14ac:dyDescent="0.3">
      <c r="A89" t="s">
        <v>218</v>
      </c>
    </row>
    <row r="90" spans="1:1" x14ac:dyDescent="0.3">
      <c r="A90" t="s">
        <v>219</v>
      </c>
    </row>
    <row r="91" spans="1:1" x14ac:dyDescent="0.3">
      <c r="A91" t="s">
        <v>220</v>
      </c>
    </row>
    <row r="92" spans="1:1" x14ac:dyDescent="0.3">
      <c r="A92" t="s">
        <v>208</v>
      </c>
    </row>
    <row r="93" spans="1:1" x14ac:dyDescent="0.3">
      <c r="A93" t="s">
        <v>221</v>
      </c>
    </row>
    <row r="94" spans="1:1" x14ac:dyDescent="0.3">
      <c r="A94" t="s">
        <v>222</v>
      </c>
    </row>
    <row r="95" spans="1:1" x14ac:dyDescent="0.3">
      <c r="A95" t="s">
        <v>223</v>
      </c>
    </row>
    <row r="96" spans="1:1" x14ac:dyDescent="0.3">
      <c r="A96" t="s">
        <v>224</v>
      </c>
    </row>
    <row r="97" spans="1:1" x14ac:dyDescent="0.3">
      <c r="A97" t="s">
        <v>225</v>
      </c>
    </row>
    <row r="98" spans="1:1" x14ac:dyDescent="0.3">
      <c r="A98" t="s">
        <v>226</v>
      </c>
    </row>
    <row r="99" spans="1:1" x14ac:dyDescent="0.3">
      <c r="A99" t="s">
        <v>227</v>
      </c>
    </row>
    <row r="100" spans="1:1" x14ac:dyDescent="0.3">
      <c r="A100" t="s">
        <v>228</v>
      </c>
    </row>
    <row r="101" spans="1:1" x14ac:dyDescent="0.3">
      <c r="A101" t="s">
        <v>229</v>
      </c>
    </row>
    <row r="102" spans="1:1" x14ac:dyDescent="0.3">
      <c r="A102" t="s">
        <v>230</v>
      </c>
    </row>
    <row r="103" spans="1:1" x14ac:dyDescent="0.3">
      <c r="A103" t="s">
        <v>231</v>
      </c>
    </row>
    <row r="104" spans="1:1" x14ac:dyDescent="0.3">
      <c r="A104" t="s">
        <v>232</v>
      </c>
    </row>
    <row r="105" spans="1:1" x14ac:dyDescent="0.3">
      <c r="A105" t="s">
        <v>233</v>
      </c>
    </row>
    <row r="106" spans="1:1" x14ac:dyDescent="0.3">
      <c r="A106" t="s">
        <v>234</v>
      </c>
    </row>
    <row r="107" spans="1:1" x14ac:dyDescent="0.3">
      <c r="A107" t="s">
        <v>235</v>
      </c>
    </row>
    <row r="108" spans="1:1" x14ac:dyDescent="0.3">
      <c r="A108" t="s">
        <v>236</v>
      </c>
    </row>
    <row r="109" spans="1:1" x14ac:dyDescent="0.3">
      <c r="A109" t="s">
        <v>237</v>
      </c>
    </row>
    <row r="110" spans="1:1" x14ac:dyDescent="0.3">
      <c r="A110" t="s">
        <v>238</v>
      </c>
    </row>
    <row r="111" spans="1:1" x14ac:dyDescent="0.3">
      <c r="A111" t="s">
        <v>239</v>
      </c>
    </row>
    <row r="112" spans="1:1" x14ac:dyDescent="0.3">
      <c r="A112" t="s">
        <v>240</v>
      </c>
    </row>
    <row r="113" spans="1:1" x14ac:dyDescent="0.3">
      <c r="A113" t="s">
        <v>241</v>
      </c>
    </row>
    <row r="114" spans="1:1" x14ac:dyDescent="0.3">
      <c r="A114" t="s">
        <v>242</v>
      </c>
    </row>
    <row r="115" spans="1:1" x14ac:dyDescent="0.3">
      <c r="A115" t="s">
        <v>243</v>
      </c>
    </row>
    <row r="116" spans="1:1" x14ac:dyDescent="0.3">
      <c r="A116" t="s">
        <v>244</v>
      </c>
    </row>
    <row r="117" spans="1:1" x14ac:dyDescent="0.3">
      <c r="A117" t="s">
        <v>245</v>
      </c>
    </row>
    <row r="118" spans="1:1" x14ac:dyDescent="0.3">
      <c r="A118" t="s">
        <v>246</v>
      </c>
    </row>
    <row r="119" spans="1:1" x14ac:dyDescent="0.3">
      <c r="A119" t="s">
        <v>247</v>
      </c>
    </row>
    <row r="120" spans="1:1" x14ac:dyDescent="0.3">
      <c r="A120" t="s">
        <v>248</v>
      </c>
    </row>
    <row r="121" spans="1:1" x14ac:dyDescent="0.3">
      <c r="A121" t="s">
        <v>249</v>
      </c>
    </row>
    <row r="122" spans="1:1" x14ac:dyDescent="0.3">
      <c r="A122" t="s">
        <v>250</v>
      </c>
    </row>
    <row r="123" spans="1:1" x14ac:dyDescent="0.3">
      <c r="A123" t="s">
        <v>251</v>
      </c>
    </row>
    <row r="124" spans="1:1" x14ac:dyDescent="0.3">
      <c r="A124" t="s">
        <v>252</v>
      </c>
    </row>
    <row r="125" spans="1:1" x14ac:dyDescent="0.3">
      <c r="A125" t="s">
        <v>253</v>
      </c>
    </row>
    <row r="126" spans="1:1" x14ac:dyDescent="0.3">
      <c r="A126" t="s">
        <v>254</v>
      </c>
    </row>
    <row r="127" spans="1:1" x14ac:dyDescent="0.3">
      <c r="A127" t="s">
        <v>255</v>
      </c>
    </row>
    <row r="128" spans="1:1" x14ac:dyDescent="0.3">
      <c r="A128" t="s">
        <v>256</v>
      </c>
    </row>
    <row r="129" spans="1:1" x14ac:dyDescent="0.3">
      <c r="A129" t="s">
        <v>257</v>
      </c>
    </row>
    <row r="130" spans="1:1" x14ac:dyDescent="0.3">
      <c r="A130" t="s">
        <v>258</v>
      </c>
    </row>
    <row r="131" spans="1:1" x14ac:dyDescent="0.3">
      <c r="A131" t="s">
        <v>259</v>
      </c>
    </row>
    <row r="132" spans="1:1" x14ac:dyDescent="0.3">
      <c r="A132" t="s">
        <v>260</v>
      </c>
    </row>
    <row r="133" spans="1:1" x14ac:dyDescent="0.3">
      <c r="A133" t="s">
        <v>261</v>
      </c>
    </row>
    <row r="134" spans="1:1" x14ac:dyDescent="0.3">
      <c r="A134" t="s">
        <v>262</v>
      </c>
    </row>
    <row r="135" spans="1:1" x14ac:dyDescent="0.3">
      <c r="A135" t="s">
        <v>229</v>
      </c>
    </row>
    <row r="136" spans="1:1" x14ac:dyDescent="0.3">
      <c r="A136" t="s">
        <v>263</v>
      </c>
    </row>
    <row r="137" spans="1:1" x14ac:dyDescent="0.3">
      <c r="A137" t="s">
        <v>264</v>
      </c>
    </row>
    <row r="138" spans="1:1" x14ac:dyDescent="0.3">
      <c r="A138" t="s">
        <v>265</v>
      </c>
    </row>
    <row r="139" spans="1:1" x14ac:dyDescent="0.3">
      <c r="A139" t="s">
        <v>266</v>
      </c>
    </row>
    <row r="140" spans="1:1" x14ac:dyDescent="0.3">
      <c r="A140" t="s">
        <v>267</v>
      </c>
    </row>
    <row r="141" spans="1:1" x14ac:dyDescent="0.3">
      <c r="A141" t="s">
        <v>268</v>
      </c>
    </row>
    <row r="142" spans="1:1" x14ac:dyDescent="0.3">
      <c r="A142" t="s">
        <v>269</v>
      </c>
    </row>
    <row r="143" spans="1:1" x14ac:dyDescent="0.3">
      <c r="A143" t="s">
        <v>202</v>
      </c>
    </row>
    <row r="144" spans="1:1" x14ac:dyDescent="0.3">
      <c r="A144" t="s">
        <v>208</v>
      </c>
    </row>
    <row r="145" spans="1:1" x14ac:dyDescent="0.3">
      <c r="A145" t="s">
        <v>270</v>
      </c>
    </row>
    <row r="146" spans="1:1" x14ac:dyDescent="0.3">
      <c r="A146" t="s">
        <v>271</v>
      </c>
    </row>
    <row r="147" spans="1:1" x14ac:dyDescent="0.3">
      <c r="A147" t="s">
        <v>272</v>
      </c>
    </row>
    <row r="148" spans="1:1" x14ac:dyDescent="0.3">
      <c r="A148" t="s">
        <v>214</v>
      </c>
    </row>
    <row r="149" spans="1:1" x14ac:dyDescent="0.3">
      <c r="A149" t="s">
        <v>197</v>
      </c>
    </row>
    <row r="150" spans="1:1" x14ac:dyDescent="0.3">
      <c r="A150" t="s">
        <v>273</v>
      </c>
    </row>
    <row r="151" spans="1:1" x14ac:dyDescent="0.3">
      <c r="A151" t="s">
        <v>274</v>
      </c>
    </row>
    <row r="152" spans="1:1" x14ac:dyDescent="0.3">
      <c r="A152" t="s">
        <v>275</v>
      </c>
    </row>
    <row r="153" spans="1:1" x14ac:dyDescent="0.3">
      <c r="A153" t="s">
        <v>276</v>
      </c>
    </row>
    <row r="154" spans="1:1" x14ac:dyDescent="0.3">
      <c r="A154" t="s">
        <v>277</v>
      </c>
    </row>
    <row r="155" spans="1:1" x14ac:dyDescent="0.3">
      <c r="A155" t="s">
        <v>278</v>
      </c>
    </row>
    <row r="156" spans="1:1" x14ac:dyDescent="0.3">
      <c r="A156" t="s">
        <v>279</v>
      </c>
    </row>
    <row r="157" spans="1:1" x14ac:dyDescent="0.3">
      <c r="A157" t="s">
        <v>280</v>
      </c>
    </row>
    <row r="158" spans="1:1" x14ac:dyDescent="0.3">
      <c r="A158" t="s">
        <v>281</v>
      </c>
    </row>
    <row r="159" spans="1:1" x14ac:dyDescent="0.3">
      <c r="A159" t="s">
        <v>282</v>
      </c>
    </row>
    <row r="160" spans="1:1" x14ac:dyDescent="0.3">
      <c r="A160" t="s">
        <v>283</v>
      </c>
    </row>
    <row r="161" spans="1:1" x14ac:dyDescent="0.3">
      <c r="A161" t="s">
        <v>284</v>
      </c>
    </row>
    <row r="162" spans="1:1" x14ac:dyDescent="0.3">
      <c r="A162" t="s">
        <v>285</v>
      </c>
    </row>
    <row r="163" spans="1:1" x14ac:dyDescent="0.3">
      <c r="A163" t="s">
        <v>286</v>
      </c>
    </row>
    <row r="164" spans="1:1" x14ac:dyDescent="0.3">
      <c r="A164" t="s">
        <v>287</v>
      </c>
    </row>
    <row r="165" spans="1:1" x14ac:dyDescent="0.3">
      <c r="A165" t="s">
        <v>288</v>
      </c>
    </row>
    <row r="166" spans="1:1" x14ac:dyDescent="0.3">
      <c r="A166" t="s">
        <v>289</v>
      </c>
    </row>
    <row r="167" spans="1:1" x14ac:dyDescent="0.3">
      <c r="A167" t="s">
        <v>290</v>
      </c>
    </row>
    <row r="168" spans="1:1" x14ac:dyDescent="0.3">
      <c r="A168" t="s">
        <v>253</v>
      </c>
    </row>
    <row r="169" spans="1:1" x14ac:dyDescent="0.3">
      <c r="A169" t="s">
        <v>291</v>
      </c>
    </row>
    <row r="170" spans="1:1" x14ac:dyDescent="0.3">
      <c r="A170" t="s">
        <v>292</v>
      </c>
    </row>
    <row r="171" spans="1:1" x14ac:dyDescent="0.3">
      <c r="A171" t="s">
        <v>293</v>
      </c>
    </row>
    <row r="172" spans="1:1" x14ac:dyDescent="0.3">
      <c r="A172" t="s">
        <v>294</v>
      </c>
    </row>
    <row r="173" spans="1:1" x14ac:dyDescent="0.3">
      <c r="A173" t="s">
        <v>295</v>
      </c>
    </row>
    <row r="174" spans="1:1" x14ac:dyDescent="0.3">
      <c r="A174" t="s">
        <v>296</v>
      </c>
    </row>
    <row r="175" spans="1:1" x14ac:dyDescent="0.3">
      <c r="A175" t="s">
        <v>297</v>
      </c>
    </row>
    <row r="176" spans="1:1" x14ac:dyDescent="0.3">
      <c r="A176" t="s">
        <v>298</v>
      </c>
    </row>
  </sheetData>
  <mergeCells count="2">
    <mergeCell ref="A1:E1"/>
    <mergeCell ref="A54:F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D24DE-0C57-4B8D-9457-2622B643438E}">
  <dimension ref="A1:Z157"/>
  <sheetViews>
    <sheetView workbookViewId="0"/>
  </sheetViews>
  <sheetFormatPr defaultRowHeight="14.4" x14ac:dyDescent="0.3"/>
  <cols>
    <col min="1" max="1" width="18.77734375" customWidth="1"/>
    <col min="2" max="2" width="26.5546875" customWidth="1"/>
    <col min="3" max="3" width="20.21875" customWidth="1"/>
    <col min="4" max="4" width="20" customWidth="1"/>
    <col min="5" max="5" width="20.77734375" customWidth="1"/>
    <col min="6" max="6" width="16.77734375" customWidth="1"/>
    <col min="7" max="7" width="4.77734375" customWidth="1"/>
    <col min="9" max="9" width="84.77734375" customWidth="1"/>
    <col min="21" max="21" width="21.21875" customWidth="1"/>
    <col min="22" max="22" width="28.21875" customWidth="1"/>
    <col min="23" max="23" width="16.77734375" customWidth="1"/>
    <col min="24" max="24" width="16.21875" customWidth="1"/>
    <col min="25" max="25" width="14.5546875" customWidth="1"/>
    <col min="26" max="26" width="15.44140625" customWidth="1"/>
    <col min="27" max="27" width="14.77734375" customWidth="1"/>
  </cols>
  <sheetData>
    <row r="1" spans="1:26" ht="46.8" thickBot="1" x14ac:dyDescent="0.9">
      <c r="A1" s="31" t="s">
        <v>299</v>
      </c>
      <c r="B1" s="32"/>
    </row>
    <row r="6" spans="1:26" x14ac:dyDescent="0.3">
      <c r="A6" s="30" t="s">
        <v>300</v>
      </c>
      <c r="B6" s="30"/>
      <c r="C6" s="30"/>
      <c r="D6" s="30"/>
      <c r="E6" s="30"/>
      <c r="Y6" s="9"/>
      <c r="Z6" s="10"/>
    </row>
    <row r="7" spans="1:26" x14ac:dyDescent="0.3">
      <c r="A7" s="30" t="s">
        <v>301</v>
      </c>
      <c r="B7" s="30"/>
      <c r="C7" s="30"/>
      <c r="D7" s="30"/>
      <c r="E7" s="30"/>
      <c r="Y7" s="9"/>
      <c r="Z7" s="10"/>
    </row>
    <row r="8" spans="1:26" x14ac:dyDescent="0.3">
      <c r="Y8" s="9"/>
      <c r="Z8" s="10"/>
    </row>
    <row r="9" spans="1:26" x14ac:dyDescent="0.3">
      <c r="Y9" s="9"/>
      <c r="Z9" s="10"/>
    </row>
    <row r="10" spans="1:26" ht="33.6" x14ac:dyDescent="0.65">
      <c r="A10" s="2" t="s">
        <v>302</v>
      </c>
      <c r="B10" s="1"/>
      <c r="C10" s="1"/>
      <c r="D10" s="1"/>
      <c r="E10" s="1"/>
      <c r="Y10" s="9"/>
      <c r="Z10" s="10"/>
    </row>
    <row r="11" spans="1:26" x14ac:dyDescent="0.3">
      <c r="A11" t="s">
        <v>303</v>
      </c>
      <c r="B11" t="s">
        <v>304</v>
      </c>
      <c r="C11" t="s">
        <v>305</v>
      </c>
      <c r="D11" t="s">
        <v>306</v>
      </c>
      <c r="E11" t="s">
        <v>20</v>
      </c>
      <c r="Y11" s="9"/>
      <c r="Z11" s="10"/>
    </row>
    <row r="12" spans="1:26" x14ac:dyDescent="0.3">
      <c r="A12" t="s">
        <v>307</v>
      </c>
      <c r="B12" t="s">
        <v>308</v>
      </c>
      <c r="C12">
        <v>18</v>
      </c>
      <c r="D12">
        <v>15</v>
      </c>
      <c r="Y12" s="9"/>
      <c r="Z12" s="10"/>
    </row>
    <row r="13" spans="1:26" x14ac:dyDescent="0.3">
      <c r="A13" t="s">
        <v>309</v>
      </c>
      <c r="B13" t="s">
        <v>310</v>
      </c>
      <c r="C13">
        <v>14</v>
      </c>
      <c r="D13">
        <v>18</v>
      </c>
      <c r="Y13" s="9"/>
      <c r="Z13" s="10"/>
    </row>
    <row r="14" spans="1:26" x14ac:dyDescent="0.3">
      <c r="A14" t="s">
        <v>311</v>
      </c>
      <c r="B14" t="s">
        <v>312</v>
      </c>
      <c r="C14">
        <v>13</v>
      </c>
      <c r="D14">
        <v>15</v>
      </c>
      <c r="Y14" s="9"/>
      <c r="Z14" s="10"/>
    </row>
    <row r="15" spans="1:26" x14ac:dyDescent="0.3">
      <c r="A15" t="s">
        <v>313</v>
      </c>
      <c r="B15" t="s">
        <v>312</v>
      </c>
      <c r="C15">
        <v>18</v>
      </c>
      <c r="D15">
        <v>17</v>
      </c>
      <c r="Y15" s="9"/>
      <c r="Z15" s="10"/>
    </row>
    <row r="16" spans="1:26" x14ac:dyDescent="0.3">
      <c r="A16" t="s">
        <v>314</v>
      </c>
      <c r="B16" t="s">
        <v>315</v>
      </c>
      <c r="C16">
        <v>15</v>
      </c>
      <c r="D16">
        <v>18</v>
      </c>
      <c r="Y16" s="9"/>
      <c r="Z16" s="10"/>
    </row>
    <row r="17" spans="1:26" x14ac:dyDescent="0.3">
      <c r="A17" t="s">
        <v>316</v>
      </c>
      <c r="B17" t="s">
        <v>317</v>
      </c>
      <c r="C17">
        <v>17</v>
      </c>
      <c r="D17">
        <v>16</v>
      </c>
      <c r="Y17" s="9"/>
      <c r="Z17" s="10"/>
    </row>
    <row r="18" spans="1:26" x14ac:dyDescent="0.3">
      <c r="A18" t="s">
        <v>318</v>
      </c>
      <c r="B18" t="s">
        <v>319</v>
      </c>
      <c r="C18">
        <v>19</v>
      </c>
      <c r="D18">
        <v>17</v>
      </c>
      <c r="Y18" s="9"/>
      <c r="Z18" s="10"/>
    </row>
    <row r="19" spans="1:26" x14ac:dyDescent="0.3">
      <c r="A19" t="s">
        <v>320</v>
      </c>
      <c r="B19" t="s">
        <v>308</v>
      </c>
      <c r="C19">
        <v>14</v>
      </c>
      <c r="D19">
        <v>20</v>
      </c>
      <c r="Y19" s="9"/>
      <c r="Z19" s="10"/>
    </row>
    <row r="20" spans="1:26" x14ac:dyDescent="0.3">
      <c r="A20" t="s">
        <v>321</v>
      </c>
      <c r="B20" t="s">
        <v>312</v>
      </c>
      <c r="C20">
        <v>12</v>
      </c>
      <c r="D20">
        <v>17</v>
      </c>
      <c r="Y20" s="9"/>
      <c r="Z20" s="10"/>
    </row>
    <row r="21" spans="1:26" x14ac:dyDescent="0.3">
      <c r="A21" t="s">
        <v>322</v>
      </c>
      <c r="B21" t="s">
        <v>319</v>
      </c>
      <c r="C21">
        <v>15</v>
      </c>
      <c r="D21">
        <v>13</v>
      </c>
      <c r="Y21" s="9"/>
      <c r="Z21" s="10"/>
    </row>
    <row r="22" spans="1:26" x14ac:dyDescent="0.3">
      <c r="A22" t="s">
        <v>323</v>
      </c>
      <c r="B22" t="s">
        <v>315</v>
      </c>
      <c r="C22">
        <v>10</v>
      </c>
      <c r="D22">
        <v>15</v>
      </c>
      <c r="Y22" s="9"/>
      <c r="Z22" s="10"/>
    </row>
    <row r="23" spans="1:26" x14ac:dyDescent="0.3">
      <c r="A23" t="s">
        <v>324</v>
      </c>
      <c r="B23" t="s">
        <v>310</v>
      </c>
      <c r="C23">
        <v>16</v>
      </c>
      <c r="D23">
        <v>12</v>
      </c>
      <c r="Y23" s="9"/>
      <c r="Z23" s="10"/>
    </row>
    <row r="24" spans="1:26" x14ac:dyDescent="0.3">
      <c r="A24" t="s">
        <v>325</v>
      </c>
      <c r="B24" t="s">
        <v>319</v>
      </c>
      <c r="C24">
        <v>20</v>
      </c>
      <c r="D24">
        <v>20</v>
      </c>
      <c r="Y24" s="9"/>
      <c r="Z24" s="10"/>
    </row>
    <row r="25" spans="1:26" x14ac:dyDescent="0.3">
      <c r="A25" t="s">
        <v>326</v>
      </c>
      <c r="B25" t="s">
        <v>308</v>
      </c>
      <c r="C25">
        <v>12</v>
      </c>
      <c r="D25">
        <v>16</v>
      </c>
      <c r="Y25" s="9"/>
      <c r="Z25" s="10"/>
    </row>
    <row r="26" spans="1:26" x14ac:dyDescent="0.3">
      <c r="A26" t="s">
        <v>327</v>
      </c>
      <c r="B26" t="s">
        <v>315</v>
      </c>
      <c r="C26">
        <v>19</v>
      </c>
      <c r="D26">
        <v>17</v>
      </c>
      <c r="Y26" s="9"/>
      <c r="Z26" s="10"/>
    </row>
    <row r="27" spans="1:26" x14ac:dyDescent="0.3">
      <c r="A27" t="s">
        <v>328</v>
      </c>
      <c r="B27" t="s">
        <v>319</v>
      </c>
      <c r="C27">
        <v>15</v>
      </c>
      <c r="D27">
        <v>17</v>
      </c>
    </row>
    <row r="28" spans="1:26" x14ac:dyDescent="0.3">
      <c r="A28" t="s">
        <v>329</v>
      </c>
      <c r="B28" t="s">
        <v>310</v>
      </c>
      <c r="C28">
        <v>17</v>
      </c>
      <c r="D28">
        <v>19</v>
      </c>
    </row>
    <row r="29" spans="1:26" x14ac:dyDescent="0.3">
      <c r="A29" t="s">
        <v>330</v>
      </c>
      <c r="B29" t="s">
        <v>312</v>
      </c>
      <c r="C29">
        <v>11</v>
      </c>
      <c r="D29">
        <v>13</v>
      </c>
    </row>
    <row r="30" spans="1:26" x14ac:dyDescent="0.3">
      <c r="A30" t="s">
        <v>331</v>
      </c>
      <c r="B30" t="s">
        <v>319</v>
      </c>
      <c r="C30">
        <v>20</v>
      </c>
      <c r="D30">
        <v>18</v>
      </c>
    </row>
    <row r="31" spans="1:26" x14ac:dyDescent="0.3">
      <c r="A31" t="s">
        <v>332</v>
      </c>
      <c r="B31" t="s">
        <v>312</v>
      </c>
      <c r="C31">
        <v>9</v>
      </c>
      <c r="D31">
        <v>12</v>
      </c>
    </row>
    <row r="32" spans="1:26" x14ac:dyDescent="0.3">
      <c r="A32" t="s">
        <v>333</v>
      </c>
      <c r="B32" t="s">
        <v>308</v>
      </c>
      <c r="C32">
        <v>17</v>
      </c>
      <c r="D32">
        <v>15</v>
      </c>
    </row>
    <row r="41" spans="1:12" x14ac:dyDescent="0.3">
      <c r="A41" s="30" t="s">
        <v>334</v>
      </c>
      <c r="B41" s="30"/>
      <c r="C41" s="30"/>
      <c r="D41" s="30"/>
      <c r="E41" s="29"/>
    </row>
    <row r="42" spans="1:12" x14ac:dyDescent="0.3">
      <c r="A42" s="30" t="s">
        <v>335</v>
      </c>
      <c r="B42" s="30"/>
      <c r="C42" s="30"/>
      <c r="D42" s="30"/>
      <c r="E42" s="29"/>
    </row>
    <row r="43" spans="1:12" x14ac:dyDescent="0.3">
      <c r="A43" s="30" t="s">
        <v>336</v>
      </c>
      <c r="B43" s="30"/>
      <c r="C43" s="30"/>
      <c r="D43" s="30"/>
      <c r="E43" s="29"/>
    </row>
    <row r="44" spans="1:12" x14ac:dyDescent="0.3">
      <c r="A44" s="4"/>
      <c r="B44" s="4"/>
      <c r="C44" s="4"/>
      <c r="D44" s="4"/>
    </row>
    <row r="46" spans="1:12" ht="15" thickBot="1" x14ac:dyDescent="0.35">
      <c r="I46" s="15"/>
      <c r="J46" s="16"/>
      <c r="K46" s="16"/>
      <c r="L46" s="17"/>
    </row>
    <row r="49" spans="1:8" ht="33.6" x14ac:dyDescent="0.65">
      <c r="A49" s="21" t="s">
        <v>337</v>
      </c>
      <c r="B49" s="21"/>
      <c r="C49" s="21"/>
      <c r="D49" s="21"/>
      <c r="E49" s="21"/>
      <c r="F49" s="21"/>
    </row>
    <row r="50" spans="1:8" x14ac:dyDescent="0.3">
      <c r="A50" t="s">
        <v>338</v>
      </c>
      <c r="B50" t="s">
        <v>304</v>
      </c>
      <c r="C50" t="s">
        <v>339</v>
      </c>
      <c r="D50" t="s">
        <v>340</v>
      </c>
      <c r="E50" t="s">
        <v>341</v>
      </c>
      <c r="F50" t="s">
        <v>342</v>
      </c>
      <c r="H50" s="6" t="s">
        <v>343</v>
      </c>
    </row>
    <row r="51" spans="1:8" x14ac:dyDescent="0.3">
      <c r="A51" t="s">
        <v>344</v>
      </c>
      <c r="B51" t="s">
        <v>308</v>
      </c>
      <c r="C51" s="20">
        <v>43773</v>
      </c>
      <c r="D51" t="s">
        <v>50</v>
      </c>
      <c r="E51" s="18">
        <v>52.83</v>
      </c>
      <c r="F51" s="18"/>
      <c r="H51" s="48">
        <v>2.7E-2</v>
      </c>
    </row>
    <row r="52" spans="1:8" x14ac:dyDescent="0.3">
      <c r="A52" t="s">
        <v>345</v>
      </c>
      <c r="B52" t="s">
        <v>319</v>
      </c>
      <c r="C52" s="20">
        <v>43787</v>
      </c>
      <c r="D52" t="s">
        <v>56</v>
      </c>
      <c r="E52" s="18">
        <v>21.95</v>
      </c>
      <c r="F52" s="18"/>
    </row>
    <row r="53" spans="1:8" x14ac:dyDescent="0.3">
      <c r="A53" t="s">
        <v>346</v>
      </c>
      <c r="B53" t="s">
        <v>347</v>
      </c>
      <c r="C53" s="20">
        <v>43794</v>
      </c>
      <c r="D53" t="s">
        <v>54</v>
      </c>
      <c r="E53" s="18">
        <v>46.71</v>
      </c>
      <c r="F53" s="18"/>
    </row>
    <row r="54" spans="1:8" x14ac:dyDescent="0.3">
      <c r="A54" t="s">
        <v>348</v>
      </c>
      <c r="B54" t="s">
        <v>312</v>
      </c>
      <c r="C54" s="20">
        <v>43780</v>
      </c>
      <c r="D54" t="s">
        <v>50</v>
      </c>
      <c r="E54" s="18">
        <v>38.29</v>
      </c>
      <c r="F54" s="18"/>
    </row>
    <row r="55" spans="1:8" x14ac:dyDescent="0.3">
      <c r="A55" t="s">
        <v>349</v>
      </c>
      <c r="B55" t="s">
        <v>312</v>
      </c>
      <c r="C55" s="20">
        <v>43787</v>
      </c>
      <c r="D55" t="s">
        <v>350</v>
      </c>
      <c r="E55" s="18">
        <v>44.63</v>
      </c>
      <c r="F55" s="18"/>
    </row>
    <row r="56" spans="1:8" x14ac:dyDescent="0.3">
      <c r="A56" t="s">
        <v>351</v>
      </c>
      <c r="B56" t="s">
        <v>347</v>
      </c>
      <c r="C56" s="20">
        <v>43794</v>
      </c>
      <c r="D56" t="s">
        <v>54</v>
      </c>
      <c r="E56" s="18">
        <v>63.48</v>
      </c>
      <c r="F56" s="18"/>
    </row>
    <row r="57" spans="1:8" x14ac:dyDescent="0.3">
      <c r="A57" t="s">
        <v>352</v>
      </c>
      <c r="B57" t="s">
        <v>319</v>
      </c>
      <c r="C57" s="20">
        <v>43787</v>
      </c>
      <c r="D57" t="s">
        <v>56</v>
      </c>
      <c r="E57" s="18">
        <v>40.86</v>
      </c>
      <c r="F57" s="18"/>
    </row>
    <row r="58" spans="1:8" x14ac:dyDescent="0.3">
      <c r="A58" t="s">
        <v>353</v>
      </c>
      <c r="B58" t="s">
        <v>308</v>
      </c>
      <c r="C58" s="20">
        <v>43773</v>
      </c>
      <c r="D58" t="s">
        <v>50</v>
      </c>
      <c r="E58" s="18">
        <v>64.260000000000005</v>
      </c>
      <c r="F58" s="18"/>
    </row>
    <row r="59" spans="1:8" x14ac:dyDescent="0.3">
      <c r="A59" t="s">
        <v>354</v>
      </c>
      <c r="B59" t="s">
        <v>347</v>
      </c>
      <c r="C59" s="20">
        <v>43794</v>
      </c>
      <c r="D59" t="s">
        <v>54</v>
      </c>
      <c r="E59" s="18">
        <v>43.87</v>
      </c>
      <c r="F59" s="18"/>
    </row>
    <row r="60" spans="1:8" x14ac:dyDescent="0.3">
      <c r="A60" t="s">
        <v>355</v>
      </c>
      <c r="B60" t="s">
        <v>312</v>
      </c>
      <c r="C60" s="20">
        <v>43780</v>
      </c>
      <c r="D60" t="s">
        <v>50</v>
      </c>
      <c r="E60" s="18">
        <v>36.119999999999997</v>
      </c>
      <c r="F60" s="18"/>
    </row>
    <row r="61" spans="1:8" x14ac:dyDescent="0.3">
      <c r="A61" t="s">
        <v>356</v>
      </c>
      <c r="B61" t="s">
        <v>312</v>
      </c>
      <c r="C61" s="20">
        <v>43787</v>
      </c>
      <c r="D61" t="s">
        <v>350</v>
      </c>
      <c r="E61" s="18">
        <v>47.54</v>
      </c>
      <c r="F61" s="18"/>
    </row>
    <row r="62" spans="1:8" x14ac:dyDescent="0.3">
      <c r="A62" t="s">
        <v>357</v>
      </c>
      <c r="B62" t="s">
        <v>308</v>
      </c>
      <c r="C62" s="20">
        <v>43787</v>
      </c>
      <c r="D62" t="s">
        <v>50</v>
      </c>
      <c r="E62" s="18">
        <v>14.67</v>
      </c>
      <c r="F62" s="18"/>
    </row>
    <row r="63" spans="1:8" x14ac:dyDescent="0.3">
      <c r="A63" t="s">
        <v>358</v>
      </c>
      <c r="B63" t="s">
        <v>312</v>
      </c>
      <c r="C63" s="20">
        <v>43780</v>
      </c>
      <c r="D63" t="s">
        <v>50</v>
      </c>
      <c r="E63" s="18">
        <v>42.11</v>
      </c>
      <c r="F63" s="18"/>
    </row>
    <row r="64" spans="1:8" x14ac:dyDescent="0.3">
      <c r="A64" t="s">
        <v>359</v>
      </c>
      <c r="B64" t="s">
        <v>347</v>
      </c>
      <c r="C64" s="20">
        <v>43794</v>
      </c>
      <c r="D64" t="s">
        <v>54</v>
      </c>
      <c r="E64" s="18">
        <v>52.26</v>
      </c>
      <c r="F64" s="18"/>
    </row>
    <row r="65" spans="1:6" x14ac:dyDescent="0.3">
      <c r="A65" t="s">
        <v>360</v>
      </c>
      <c r="B65" t="s">
        <v>319</v>
      </c>
      <c r="C65" s="20">
        <v>43787</v>
      </c>
      <c r="D65" t="s">
        <v>56</v>
      </c>
      <c r="E65" s="18">
        <v>34.869999999999997</v>
      </c>
      <c r="F65" s="18"/>
    </row>
    <row r="66" spans="1:6" x14ac:dyDescent="0.3">
      <c r="A66" t="s">
        <v>361</v>
      </c>
      <c r="B66" t="s">
        <v>312</v>
      </c>
      <c r="C66" s="20">
        <v>43780</v>
      </c>
      <c r="D66" t="s">
        <v>50</v>
      </c>
      <c r="E66" s="18">
        <v>21.7</v>
      </c>
      <c r="F66" s="18"/>
    </row>
    <row r="67" spans="1:6" x14ac:dyDescent="0.3">
      <c r="A67" t="s">
        <v>362</v>
      </c>
      <c r="B67" t="s">
        <v>347</v>
      </c>
      <c r="C67" s="20">
        <v>43794</v>
      </c>
      <c r="D67" t="s">
        <v>54</v>
      </c>
      <c r="E67" s="18">
        <v>34.65</v>
      </c>
      <c r="F67" s="18"/>
    </row>
    <row r="68" spans="1:6" x14ac:dyDescent="0.3">
      <c r="A68" t="s">
        <v>363</v>
      </c>
      <c r="B68" t="s">
        <v>308</v>
      </c>
      <c r="C68" s="20">
        <v>43773</v>
      </c>
      <c r="D68" t="s">
        <v>50</v>
      </c>
      <c r="E68" s="18">
        <v>43.21</v>
      </c>
      <c r="F68" s="18"/>
    </row>
    <row r="69" spans="1:6" x14ac:dyDescent="0.3">
      <c r="A69" t="s">
        <v>364</v>
      </c>
      <c r="B69" t="s">
        <v>347</v>
      </c>
      <c r="C69" s="20">
        <v>43794</v>
      </c>
      <c r="D69" t="s">
        <v>54</v>
      </c>
      <c r="E69" s="18">
        <v>67.430000000000007</v>
      </c>
      <c r="F69" s="18"/>
    </row>
    <row r="70" spans="1:6" x14ac:dyDescent="0.3">
      <c r="A70" t="s">
        <v>365</v>
      </c>
      <c r="B70" t="s">
        <v>312</v>
      </c>
      <c r="C70" s="20">
        <v>43780</v>
      </c>
      <c r="D70" t="s">
        <v>50</v>
      </c>
      <c r="E70" s="18">
        <v>23.56</v>
      </c>
      <c r="F70" s="18"/>
    </row>
    <row r="71" spans="1:6" x14ac:dyDescent="0.3">
      <c r="A71" t="s">
        <v>366</v>
      </c>
      <c r="B71" t="s">
        <v>347</v>
      </c>
      <c r="C71" s="20">
        <v>43794</v>
      </c>
      <c r="D71" t="s">
        <v>54</v>
      </c>
      <c r="E71" s="18">
        <v>63.21</v>
      </c>
      <c r="F71" s="18"/>
    </row>
    <row r="72" spans="1:6" x14ac:dyDescent="0.3">
      <c r="A72" t="s">
        <v>367</v>
      </c>
      <c r="B72" t="s">
        <v>319</v>
      </c>
      <c r="C72" s="20">
        <v>43787</v>
      </c>
      <c r="D72" t="s">
        <v>56</v>
      </c>
      <c r="E72" s="18">
        <v>64.87</v>
      </c>
      <c r="F72" s="18"/>
    </row>
    <row r="73" spans="1:6" x14ac:dyDescent="0.3">
      <c r="A73" t="s">
        <v>368</v>
      </c>
      <c r="B73" t="s">
        <v>312</v>
      </c>
      <c r="C73" s="20">
        <v>43780</v>
      </c>
      <c r="D73" t="s">
        <v>50</v>
      </c>
      <c r="E73" s="18">
        <v>54.21</v>
      </c>
      <c r="F73" s="18"/>
    </row>
    <row r="74" spans="1:6" x14ac:dyDescent="0.3">
      <c r="A74" t="s">
        <v>369</v>
      </c>
      <c r="B74" t="s">
        <v>347</v>
      </c>
      <c r="C74" s="20">
        <v>43794</v>
      </c>
      <c r="D74" t="s">
        <v>54</v>
      </c>
      <c r="E74" s="18">
        <v>45.67</v>
      </c>
      <c r="F74" s="18"/>
    </row>
    <row r="75" spans="1:6" x14ac:dyDescent="0.3">
      <c r="A75" t="s">
        <v>370</v>
      </c>
      <c r="B75" t="s">
        <v>319</v>
      </c>
      <c r="C75" s="20">
        <v>43787</v>
      </c>
      <c r="D75" t="s">
        <v>56</v>
      </c>
      <c r="E75" s="18">
        <v>54.21</v>
      </c>
      <c r="F75" s="18"/>
    </row>
    <row r="76" spans="1:6" x14ac:dyDescent="0.3">
      <c r="A76" t="s">
        <v>371</v>
      </c>
      <c r="B76" t="s">
        <v>347</v>
      </c>
      <c r="C76" s="20">
        <v>43794</v>
      </c>
      <c r="D76" t="s">
        <v>54</v>
      </c>
      <c r="E76" s="18">
        <v>37.94</v>
      </c>
      <c r="F76" s="18"/>
    </row>
    <row r="77" spans="1:6" x14ac:dyDescent="0.3">
      <c r="A77" t="s">
        <v>372</v>
      </c>
      <c r="B77" t="s">
        <v>319</v>
      </c>
      <c r="C77" s="20">
        <v>43787</v>
      </c>
      <c r="D77" t="s">
        <v>56</v>
      </c>
      <c r="E77" s="18">
        <v>49.68</v>
      </c>
      <c r="F77" s="18"/>
    </row>
    <row r="78" spans="1:6" x14ac:dyDescent="0.3">
      <c r="A78" t="s">
        <v>373</v>
      </c>
      <c r="B78" t="s">
        <v>312</v>
      </c>
      <c r="C78" s="20">
        <v>43780</v>
      </c>
      <c r="D78" t="s">
        <v>50</v>
      </c>
      <c r="E78" s="18">
        <v>31.08</v>
      </c>
      <c r="F78" s="18"/>
    </row>
    <row r="79" spans="1:6" x14ac:dyDescent="0.3">
      <c r="A79" t="s">
        <v>374</v>
      </c>
      <c r="B79" t="s">
        <v>347</v>
      </c>
      <c r="C79" s="20">
        <v>43794</v>
      </c>
      <c r="D79" t="s">
        <v>54</v>
      </c>
      <c r="E79" s="18">
        <v>57.29</v>
      </c>
      <c r="F79" s="18"/>
    </row>
    <row r="80" spans="1:6" x14ac:dyDescent="0.3">
      <c r="A80" t="s">
        <v>375</v>
      </c>
      <c r="B80" t="s">
        <v>308</v>
      </c>
      <c r="C80" s="20">
        <v>43773</v>
      </c>
      <c r="D80" t="s">
        <v>50</v>
      </c>
      <c r="E80" s="18">
        <v>49.52</v>
      </c>
      <c r="F80" s="18"/>
    </row>
    <row r="81" spans="1:6" x14ac:dyDescent="0.3">
      <c r="A81" t="s">
        <v>376</v>
      </c>
      <c r="B81" t="s">
        <v>312</v>
      </c>
      <c r="C81" s="20">
        <v>43780</v>
      </c>
      <c r="D81" t="s">
        <v>50</v>
      </c>
      <c r="E81" s="18">
        <v>29.62</v>
      </c>
      <c r="F81" s="18"/>
    </row>
    <row r="82" spans="1:6" x14ac:dyDescent="0.3">
      <c r="A82" t="s">
        <v>377</v>
      </c>
      <c r="B82" t="s">
        <v>347</v>
      </c>
      <c r="C82" s="20">
        <v>43794</v>
      </c>
      <c r="D82" t="s">
        <v>54</v>
      </c>
      <c r="E82" s="18">
        <v>40.630000000000003</v>
      </c>
      <c r="F82" s="18"/>
    </row>
    <row r="83" spans="1:6" x14ac:dyDescent="0.3">
      <c r="A83" t="s">
        <v>378</v>
      </c>
      <c r="B83" t="s">
        <v>319</v>
      </c>
      <c r="C83" s="20">
        <v>43787</v>
      </c>
      <c r="D83" t="s">
        <v>56</v>
      </c>
      <c r="E83" s="18">
        <v>43.18</v>
      </c>
      <c r="F83" s="18"/>
    </row>
    <row r="84" spans="1:6" x14ac:dyDescent="0.3">
      <c r="A84" t="s">
        <v>379</v>
      </c>
      <c r="B84" t="s">
        <v>308</v>
      </c>
      <c r="C84" s="20">
        <v>43773</v>
      </c>
      <c r="D84" t="s">
        <v>50</v>
      </c>
      <c r="E84" s="18">
        <v>74.290000000000006</v>
      </c>
      <c r="F84" s="18"/>
    </row>
    <row r="85" spans="1:6" x14ac:dyDescent="0.3">
      <c r="A85" t="s">
        <v>380</v>
      </c>
      <c r="B85" t="s">
        <v>347</v>
      </c>
      <c r="C85" s="20">
        <v>43794</v>
      </c>
      <c r="D85" t="s">
        <v>54</v>
      </c>
      <c r="E85" s="18">
        <v>65.260000000000005</v>
      </c>
      <c r="F85" s="18"/>
    </row>
    <row r="86" spans="1:6" x14ac:dyDescent="0.3">
      <c r="A86" t="s">
        <v>381</v>
      </c>
      <c r="B86" t="s">
        <v>312</v>
      </c>
      <c r="C86" s="20">
        <v>43780</v>
      </c>
      <c r="D86" t="s">
        <v>50</v>
      </c>
      <c r="E86" s="18">
        <v>14.65</v>
      </c>
      <c r="F86" s="18"/>
    </row>
    <row r="87" spans="1:6" x14ac:dyDescent="0.3">
      <c r="A87" t="s">
        <v>382</v>
      </c>
      <c r="B87" t="s">
        <v>347</v>
      </c>
      <c r="C87" s="20">
        <v>43794</v>
      </c>
      <c r="D87" t="s">
        <v>54</v>
      </c>
      <c r="E87" s="18">
        <v>48.42</v>
      </c>
      <c r="F87" s="18"/>
    </row>
    <row r="88" spans="1:6" x14ac:dyDescent="0.3">
      <c r="A88" t="s">
        <v>383</v>
      </c>
      <c r="B88" t="s">
        <v>308</v>
      </c>
      <c r="C88" s="20">
        <v>43773</v>
      </c>
      <c r="D88" t="s">
        <v>50</v>
      </c>
      <c r="E88" s="18">
        <v>24.96</v>
      </c>
      <c r="F88" s="18"/>
    </row>
    <row r="89" spans="1:6" x14ac:dyDescent="0.3">
      <c r="A89" t="s">
        <v>384</v>
      </c>
      <c r="B89" t="s">
        <v>319</v>
      </c>
      <c r="C89" s="20">
        <v>43787</v>
      </c>
      <c r="D89" t="s">
        <v>56</v>
      </c>
      <c r="E89" s="18">
        <v>62.59</v>
      </c>
      <c r="F89" s="18"/>
    </row>
    <row r="90" spans="1:6" x14ac:dyDescent="0.3">
      <c r="A90" t="s">
        <v>385</v>
      </c>
      <c r="B90" t="s">
        <v>308</v>
      </c>
      <c r="C90" s="20">
        <v>43773</v>
      </c>
      <c r="D90" t="s">
        <v>50</v>
      </c>
      <c r="E90" s="18">
        <v>53.21</v>
      </c>
      <c r="F90" s="18"/>
    </row>
    <row r="91" spans="1:6" x14ac:dyDescent="0.3">
      <c r="A91" t="s">
        <v>386</v>
      </c>
      <c r="B91" t="s">
        <v>312</v>
      </c>
      <c r="C91" s="20">
        <v>43780</v>
      </c>
      <c r="D91" t="s">
        <v>50</v>
      </c>
      <c r="E91" s="18">
        <v>48.54</v>
      </c>
      <c r="F91" s="18"/>
    </row>
    <row r="92" spans="1:6" x14ac:dyDescent="0.3">
      <c r="A92" t="s">
        <v>387</v>
      </c>
      <c r="B92" t="s">
        <v>319</v>
      </c>
      <c r="C92" s="20">
        <v>43787</v>
      </c>
      <c r="D92" t="s">
        <v>56</v>
      </c>
      <c r="E92" s="18">
        <v>34.86</v>
      </c>
      <c r="F92" s="18"/>
    </row>
    <row r="93" spans="1:6" x14ac:dyDescent="0.3">
      <c r="A93" t="s">
        <v>388</v>
      </c>
      <c r="B93" t="s">
        <v>308</v>
      </c>
      <c r="C93" s="20">
        <v>43773</v>
      </c>
      <c r="D93" t="s">
        <v>50</v>
      </c>
      <c r="E93" s="18">
        <v>41.29</v>
      </c>
      <c r="F93" s="18"/>
    </row>
    <row r="94" spans="1:6" x14ac:dyDescent="0.3">
      <c r="A94" t="s">
        <v>389</v>
      </c>
      <c r="B94" t="s">
        <v>312</v>
      </c>
      <c r="C94" s="20">
        <v>43780</v>
      </c>
      <c r="D94" t="s">
        <v>50</v>
      </c>
      <c r="E94" s="18">
        <v>61.38</v>
      </c>
      <c r="F94" s="18"/>
    </row>
    <row r="95" spans="1:6" x14ac:dyDescent="0.3">
      <c r="A95" t="s">
        <v>390</v>
      </c>
      <c r="B95" t="s">
        <v>347</v>
      </c>
      <c r="C95" s="20">
        <v>43794</v>
      </c>
      <c r="D95" t="s">
        <v>54</v>
      </c>
      <c r="E95" s="18">
        <v>53.84</v>
      </c>
      <c r="F95" s="18"/>
    </row>
    <row r="96" spans="1:6" x14ac:dyDescent="0.3">
      <c r="A96" t="s">
        <v>391</v>
      </c>
      <c r="B96" t="s">
        <v>308</v>
      </c>
      <c r="C96" s="20">
        <v>43773</v>
      </c>
      <c r="D96" t="s">
        <v>50</v>
      </c>
      <c r="E96" s="18">
        <v>48.27</v>
      </c>
      <c r="F96" s="18"/>
    </row>
    <row r="97" spans="1:6" x14ac:dyDescent="0.3">
      <c r="A97" t="s">
        <v>392</v>
      </c>
      <c r="B97" t="s">
        <v>312</v>
      </c>
      <c r="C97" s="20">
        <v>43780</v>
      </c>
      <c r="D97" t="s">
        <v>50</v>
      </c>
      <c r="E97" s="18">
        <v>37.83</v>
      </c>
      <c r="F97" s="18"/>
    </row>
    <row r="98" spans="1:6" x14ac:dyDescent="0.3">
      <c r="A98" t="s">
        <v>393</v>
      </c>
      <c r="B98" t="s">
        <v>347</v>
      </c>
      <c r="C98" s="20">
        <v>43794</v>
      </c>
      <c r="D98" t="s">
        <v>54</v>
      </c>
      <c r="E98" s="18">
        <v>52.18</v>
      </c>
      <c r="F98" s="18"/>
    </row>
    <row r="105" spans="1:6" x14ac:dyDescent="0.3">
      <c r="A105" s="30" t="s">
        <v>394</v>
      </c>
      <c r="B105" s="30"/>
      <c r="C105" s="30"/>
      <c r="D105" s="30"/>
      <c r="E105" s="29"/>
    </row>
    <row r="106" spans="1:6" x14ac:dyDescent="0.3">
      <c r="A106" s="30" t="s">
        <v>395</v>
      </c>
      <c r="B106" s="30"/>
      <c r="C106" s="30"/>
      <c r="D106" s="30"/>
      <c r="E106" s="29"/>
    </row>
    <row r="107" spans="1:6" x14ac:dyDescent="0.3">
      <c r="A107" s="30" t="s">
        <v>396</v>
      </c>
      <c r="B107" s="30"/>
      <c r="C107" s="30"/>
      <c r="D107" s="30"/>
      <c r="E107" s="29"/>
    </row>
    <row r="108" spans="1:6" x14ac:dyDescent="0.3">
      <c r="A108" s="30" t="s">
        <v>397</v>
      </c>
      <c r="B108" s="33"/>
      <c r="C108" s="33"/>
      <c r="D108" s="33"/>
      <c r="E108" s="33"/>
    </row>
    <row r="112" spans="1:6" x14ac:dyDescent="0.3">
      <c r="A112" t="s">
        <v>398</v>
      </c>
      <c r="B112" t="s">
        <v>304</v>
      </c>
      <c r="C112" t="s">
        <v>399</v>
      </c>
      <c r="D112" t="s">
        <v>400</v>
      </c>
      <c r="E112" t="s">
        <v>401</v>
      </c>
      <c r="F112" t="s">
        <v>402</v>
      </c>
    </row>
    <row r="113" spans="1:5" x14ac:dyDescent="0.3">
      <c r="A113" t="s">
        <v>403</v>
      </c>
      <c r="B113" t="s">
        <v>404</v>
      </c>
      <c r="C113" t="s">
        <v>405</v>
      </c>
      <c r="D113">
        <v>13</v>
      </c>
      <c r="E113">
        <v>8</v>
      </c>
    </row>
    <row r="114" spans="1:5" x14ac:dyDescent="0.3">
      <c r="A114" t="s">
        <v>406</v>
      </c>
      <c r="B114" t="s">
        <v>315</v>
      </c>
      <c r="C114" t="s">
        <v>407</v>
      </c>
      <c r="D114">
        <v>14</v>
      </c>
      <c r="E114">
        <v>23</v>
      </c>
    </row>
    <row r="115" spans="1:5" x14ac:dyDescent="0.3">
      <c r="A115" t="s">
        <v>408</v>
      </c>
      <c r="B115" t="s">
        <v>409</v>
      </c>
      <c r="C115" t="s">
        <v>54</v>
      </c>
      <c r="D115">
        <v>21</v>
      </c>
      <c r="E115">
        <v>14</v>
      </c>
    </row>
    <row r="116" spans="1:5" x14ac:dyDescent="0.3">
      <c r="A116" t="s">
        <v>410</v>
      </c>
      <c r="B116" t="s">
        <v>308</v>
      </c>
      <c r="C116" t="s">
        <v>50</v>
      </c>
      <c r="D116">
        <v>23</v>
      </c>
      <c r="E116">
        <v>23</v>
      </c>
    </row>
    <row r="117" spans="1:5" x14ac:dyDescent="0.3">
      <c r="A117" t="s">
        <v>411</v>
      </c>
      <c r="B117" t="s">
        <v>409</v>
      </c>
      <c r="C117" t="s">
        <v>412</v>
      </c>
      <c r="D117">
        <v>9</v>
      </c>
      <c r="E117">
        <v>6</v>
      </c>
    </row>
    <row r="118" spans="1:5" x14ac:dyDescent="0.3">
      <c r="A118" t="s">
        <v>413</v>
      </c>
      <c r="B118" t="s">
        <v>312</v>
      </c>
      <c r="C118" t="s">
        <v>414</v>
      </c>
      <c r="D118">
        <v>16</v>
      </c>
      <c r="E118">
        <v>18</v>
      </c>
    </row>
    <row r="119" spans="1:5" x14ac:dyDescent="0.3">
      <c r="A119" t="s">
        <v>415</v>
      </c>
      <c r="B119" t="s">
        <v>308</v>
      </c>
      <c r="C119" t="s">
        <v>50</v>
      </c>
      <c r="D119">
        <v>15</v>
      </c>
      <c r="E119">
        <v>14</v>
      </c>
    </row>
    <row r="120" spans="1:5" x14ac:dyDescent="0.3">
      <c r="A120" t="s">
        <v>416</v>
      </c>
      <c r="B120" t="s">
        <v>417</v>
      </c>
      <c r="C120" t="s">
        <v>50</v>
      </c>
      <c r="D120">
        <v>24</v>
      </c>
      <c r="E120">
        <v>7</v>
      </c>
    </row>
    <row r="121" spans="1:5" x14ac:dyDescent="0.3">
      <c r="A121" t="s">
        <v>418</v>
      </c>
      <c r="B121" t="s">
        <v>312</v>
      </c>
      <c r="C121" t="s">
        <v>419</v>
      </c>
      <c r="D121">
        <v>18</v>
      </c>
      <c r="E121">
        <v>16</v>
      </c>
    </row>
    <row r="122" spans="1:5" x14ac:dyDescent="0.3">
      <c r="A122" t="s">
        <v>420</v>
      </c>
      <c r="B122" t="s">
        <v>417</v>
      </c>
      <c r="C122" t="s">
        <v>421</v>
      </c>
      <c r="D122">
        <v>15</v>
      </c>
      <c r="E122">
        <v>12</v>
      </c>
    </row>
    <row r="123" spans="1:5" x14ac:dyDescent="0.3">
      <c r="A123" t="s">
        <v>422</v>
      </c>
      <c r="B123" t="s">
        <v>308</v>
      </c>
      <c r="C123" t="s">
        <v>423</v>
      </c>
      <c r="D123">
        <v>14</v>
      </c>
      <c r="E123">
        <v>19</v>
      </c>
    </row>
    <row r="124" spans="1:5" x14ac:dyDescent="0.3">
      <c r="A124" t="s">
        <v>424</v>
      </c>
      <c r="B124" t="s">
        <v>315</v>
      </c>
      <c r="C124" t="s">
        <v>425</v>
      </c>
      <c r="D124">
        <v>15</v>
      </c>
      <c r="E124">
        <v>11</v>
      </c>
    </row>
    <row r="125" spans="1:5" x14ac:dyDescent="0.3">
      <c r="A125" t="s">
        <v>426</v>
      </c>
      <c r="B125" t="s">
        <v>308</v>
      </c>
      <c r="C125" t="s">
        <v>50</v>
      </c>
      <c r="D125">
        <v>21</v>
      </c>
      <c r="E125">
        <v>15</v>
      </c>
    </row>
    <row r="126" spans="1:5" x14ac:dyDescent="0.3">
      <c r="A126" t="s">
        <v>427</v>
      </c>
      <c r="B126" t="s">
        <v>409</v>
      </c>
      <c r="C126" t="s">
        <v>50</v>
      </c>
      <c r="D126">
        <v>4</v>
      </c>
      <c r="E126">
        <v>10</v>
      </c>
    </row>
    <row r="133" spans="1:6" x14ac:dyDescent="0.3">
      <c r="A133" s="30" t="s">
        <v>428</v>
      </c>
      <c r="B133" s="30"/>
      <c r="C133" s="30"/>
      <c r="D133" s="30"/>
      <c r="E133" s="29"/>
      <c r="F133" s="33"/>
    </row>
    <row r="134" spans="1:6" x14ac:dyDescent="0.3">
      <c r="A134" s="30" t="s">
        <v>429</v>
      </c>
      <c r="B134" s="30"/>
      <c r="C134" s="30"/>
      <c r="D134" s="30"/>
      <c r="E134" s="29"/>
      <c r="F134" s="33"/>
    </row>
    <row r="135" spans="1:6" x14ac:dyDescent="0.3">
      <c r="A135" s="30" t="s">
        <v>430</v>
      </c>
      <c r="B135" s="30"/>
      <c r="C135" s="30"/>
      <c r="D135" s="30"/>
      <c r="E135" s="29"/>
      <c r="F135" s="33"/>
    </row>
    <row r="139" spans="1:6" x14ac:dyDescent="0.3">
      <c r="A139" s="34" t="s">
        <v>431</v>
      </c>
      <c r="B139" s="34" t="s">
        <v>432</v>
      </c>
      <c r="C139" s="34" t="s">
        <v>433</v>
      </c>
      <c r="D139" s="34" t="s">
        <v>434</v>
      </c>
      <c r="F139" s="36" t="s">
        <v>343</v>
      </c>
    </row>
    <row r="140" spans="1:6" x14ac:dyDescent="0.3">
      <c r="A140" t="s">
        <v>435</v>
      </c>
      <c r="B140" t="s">
        <v>436</v>
      </c>
      <c r="C140">
        <v>23</v>
      </c>
      <c r="F140" s="35">
        <v>25</v>
      </c>
    </row>
    <row r="141" spans="1:6" x14ac:dyDescent="0.3">
      <c r="A141" t="s">
        <v>437</v>
      </c>
      <c r="B141" t="s">
        <v>438</v>
      </c>
      <c r="C141">
        <v>12</v>
      </c>
    </row>
    <row r="142" spans="1:6" x14ac:dyDescent="0.3">
      <c r="A142" t="s">
        <v>439</v>
      </c>
      <c r="B142" t="s">
        <v>440</v>
      </c>
      <c r="C142">
        <v>6</v>
      </c>
    </row>
    <row r="143" spans="1:6" x14ac:dyDescent="0.3">
      <c r="A143" t="s">
        <v>441</v>
      </c>
      <c r="B143" t="s">
        <v>442</v>
      </c>
      <c r="C143">
        <v>19</v>
      </c>
    </row>
    <row r="144" spans="1:6" x14ac:dyDescent="0.3">
      <c r="A144" t="s">
        <v>443</v>
      </c>
      <c r="B144" t="s">
        <v>438</v>
      </c>
      <c r="C144">
        <v>13</v>
      </c>
    </row>
    <row r="145" spans="1:3" x14ac:dyDescent="0.3">
      <c r="A145" t="s">
        <v>444</v>
      </c>
      <c r="B145" t="s">
        <v>440</v>
      </c>
      <c r="C145">
        <v>11</v>
      </c>
    </row>
    <row r="146" spans="1:3" x14ac:dyDescent="0.3">
      <c r="A146" t="s">
        <v>445</v>
      </c>
      <c r="B146" t="s">
        <v>436</v>
      </c>
      <c r="C146">
        <v>18</v>
      </c>
    </row>
    <row r="147" spans="1:3" x14ac:dyDescent="0.3">
      <c r="A147" t="s">
        <v>446</v>
      </c>
      <c r="B147" t="s">
        <v>447</v>
      </c>
      <c r="C147">
        <v>27</v>
      </c>
    </row>
    <row r="148" spans="1:3" x14ac:dyDescent="0.3">
      <c r="A148" t="s">
        <v>448</v>
      </c>
      <c r="B148" t="s">
        <v>449</v>
      </c>
      <c r="C148">
        <v>13</v>
      </c>
    </row>
    <row r="149" spans="1:3" x14ac:dyDescent="0.3">
      <c r="A149" t="s">
        <v>450</v>
      </c>
      <c r="B149" t="s">
        <v>451</v>
      </c>
      <c r="C149">
        <v>5</v>
      </c>
    </row>
    <row r="150" spans="1:3" x14ac:dyDescent="0.3">
      <c r="A150" t="s">
        <v>452</v>
      </c>
      <c r="B150" t="s">
        <v>436</v>
      </c>
      <c r="C150">
        <v>31</v>
      </c>
    </row>
    <row r="151" spans="1:3" x14ac:dyDescent="0.3">
      <c r="A151" s="47" t="s">
        <v>453</v>
      </c>
      <c r="B151" t="s">
        <v>440</v>
      </c>
      <c r="C151">
        <v>29</v>
      </c>
    </row>
    <row r="152" spans="1:3" x14ac:dyDescent="0.3">
      <c r="A152" t="s">
        <v>454</v>
      </c>
      <c r="B152" t="s">
        <v>438</v>
      </c>
      <c r="C152">
        <v>24</v>
      </c>
    </row>
    <row r="153" spans="1:3" x14ac:dyDescent="0.3">
      <c r="A153" t="s">
        <v>455</v>
      </c>
      <c r="B153" t="s">
        <v>451</v>
      </c>
      <c r="C153">
        <v>20</v>
      </c>
    </row>
    <row r="154" spans="1:3" x14ac:dyDescent="0.3">
      <c r="A154" t="s">
        <v>456</v>
      </c>
      <c r="B154" t="s">
        <v>440</v>
      </c>
      <c r="C154">
        <v>17</v>
      </c>
    </row>
    <row r="155" spans="1:3" x14ac:dyDescent="0.3">
      <c r="A155" t="s">
        <v>457</v>
      </c>
      <c r="B155" t="s">
        <v>447</v>
      </c>
      <c r="C155">
        <v>9</v>
      </c>
    </row>
    <row r="156" spans="1:3" x14ac:dyDescent="0.3">
      <c r="A156" t="s">
        <v>458</v>
      </c>
      <c r="B156" t="s">
        <v>451</v>
      </c>
      <c r="C156">
        <v>17</v>
      </c>
    </row>
    <row r="157" spans="1:3" x14ac:dyDescent="0.3">
      <c r="A157" t="s">
        <v>459</v>
      </c>
      <c r="B157" t="s">
        <v>447</v>
      </c>
      <c r="C157">
        <v>14</v>
      </c>
    </row>
  </sheetData>
  <phoneticPr fontId="7" type="noConversion"/>
  <pageMargins left="0.7" right="0.7" top="0.75" bottom="0.75" header="0.3" footer="0.3"/>
  <pageSetup orientation="portrait" horizontalDpi="300" verticalDpi="300"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03F99-4097-4C92-BC35-6322F17F0072}">
  <dimension ref="A1:D74"/>
  <sheetViews>
    <sheetView workbookViewId="0"/>
  </sheetViews>
  <sheetFormatPr defaultRowHeight="14.4" x14ac:dyDescent="0.3"/>
  <cols>
    <col min="1" max="1" width="31.77734375" customWidth="1"/>
    <col min="2" max="2" width="24.44140625" customWidth="1"/>
    <col min="3" max="3" width="23.21875" customWidth="1"/>
    <col min="4" max="4" width="17" customWidth="1"/>
  </cols>
  <sheetData>
    <row r="1" spans="1:4" ht="46.2" x14ac:dyDescent="0.85">
      <c r="A1" s="37" t="s">
        <v>460</v>
      </c>
      <c r="B1" s="38"/>
    </row>
    <row r="5" spans="1:4" x14ac:dyDescent="0.3">
      <c r="A5" s="39" t="s">
        <v>461</v>
      </c>
      <c r="B5" s="39"/>
      <c r="C5" s="39"/>
      <c r="D5" s="39"/>
    </row>
    <row r="6" spans="1:4" x14ac:dyDescent="0.3">
      <c r="A6" s="39" t="s">
        <v>462</v>
      </c>
      <c r="B6" s="39"/>
      <c r="C6" s="39"/>
      <c r="D6" s="39"/>
    </row>
    <row r="7" spans="1:4" x14ac:dyDescent="0.3">
      <c r="A7" s="39" t="s">
        <v>463</v>
      </c>
      <c r="B7" s="39"/>
      <c r="C7" s="39"/>
      <c r="D7" s="39"/>
    </row>
    <row r="8" spans="1:4" x14ac:dyDescent="0.3">
      <c r="A8" s="39" t="s">
        <v>464</v>
      </c>
      <c r="B8" s="39"/>
      <c r="C8" s="39"/>
      <c r="D8" s="39"/>
    </row>
    <row r="11" spans="1:4" x14ac:dyDescent="0.3">
      <c r="A11" s="4" t="s">
        <v>465</v>
      </c>
      <c r="B11" s="4" t="s">
        <v>466</v>
      </c>
      <c r="C11" s="4" t="s">
        <v>467</v>
      </c>
      <c r="D11" s="4" t="s">
        <v>81</v>
      </c>
    </row>
    <row r="12" spans="1:4" x14ac:dyDescent="0.3">
      <c r="A12" t="s">
        <v>468</v>
      </c>
      <c r="B12" t="s">
        <v>469</v>
      </c>
      <c r="C12" t="s">
        <v>470</v>
      </c>
      <c r="D12" s="20">
        <v>43741</v>
      </c>
    </row>
    <row r="13" spans="1:4" x14ac:dyDescent="0.3">
      <c r="A13" t="s">
        <v>471</v>
      </c>
      <c r="B13" t="s">
        <v>472</v>
      </c>
      <c r="C13" t="s">
        <v>473</v>
      </c>
      <c r="D13" s="20">
        <v>43741</v>
      </c>
    </row>
    <row r="14" spans="1:4" x14ac:dyDescent="0.3">
      <c r="A14" t="s">
        <v>474</v>
      </c>
      <c r="B14" t="s">
        <v>472</v>
      </c>
      <c r="C14" t="s">
        <v>475</v>
      </c>
      <c r="D14" s="20">
        <v>43747</v>
      </c>
    </row>
    <row r="15" spans="1:4" x14ac:dyDescent="0.3">
      <c r="A15" t="s">
        <v>476</v>
      </c>
      <c r="B15" t="s">
        <v>477</v>
      </c>
      <c r="C15" t="s">
        <v>478</v>
      </c>
      <c r="D15" s="20">
        <v>43748</v>
      </c>
    </row>
    <row r="16" spans="1:4" x14ac:dyDescent="0.3">
      <c r="A16" t="s">
        <v>479</v>
      </c>
      <c r="B16" t="s">
        <v>469</v>
      </c>
      <c r="C16" t="s">
        <v>480</v>
      </c>
      <c r="D16" s="20">
        <v>43749</v>
      </c>
    </row>
    <row r="17" spans="1:4" x14ac:dyDescent="0.3">
      <c r="A17" t="s">
        <v>481</v>
      </c>
      <c r="B17" t="s">
        <v>477</v>
      </c>
      <c r="C17" t="s">
        <v>482</v>
      </c>
      <c r="D17" s="20">
        <v>43752</v>
      </c>
    </row>
    <row r="18" spans="1:4" x14ac:dyDescent="0.3">
      <c r="A18" t="s">
        <v>483</v>
      </c>
      <c r="B18" t="s">
        <v>484</v>
      </c>
      <c r="C18" t="s">
        <v>485</v>
      </c>
      <c r="D18" s="20">
        <v>43753</v>
      </c>
    </row>
    <row r="19" spans="1:4" x14ac:dyDescent="0.3">
      <c r="A19" t="s">
        <v>486</v>
      </c>
      <c r="B19" t="s">
        <v>469</v>
      </c>
      <c r="C19" t="s">
        <v>487</v>
      </c>
      <c r="D19" s="20">
        <v>43753</v>
      </c>
    </row>
    <row r="20" spans="1:4" x14ac:dyDescent="0.3">
      <c r="A20" t="s">
        <v>488</v>
      </c>
      <c r="B20" t="s">
        <v>489</v>
      </c>
      <c r="C20" t="s">
        <v>490</v>
      </c>
      <c r="D20" s="20">
        <v>43756</v>
      </c>
    </row>
    <row r="21" spans="1:4" x14ac:dyDescent="0.3">
      <c r="A21" t="s">
        <v>491</v>
      </c>
      <c r="B21" t="s">
        <v>492</v>
      </c>
      <c r="C21" t="s">
        <v>478</v>
      </c>
      <c r="D21" s="20">
        <v>43760</v>
      </c>
    </row>
    <row r="22" spans="1:4" x14ac:dyDescent="0.3">
      <c r="A22" t="s">
        <v>493</v>
      </c>
      <c r="B22" t="s">
        <v>477</v>
      </c>
      <c r="C22" t="s">
        <v>494</v>
      </c>
      <c r="D22" s="20">
        <v>43761</v>
      </c>
    </row>
    <row r="23" spans="1:4" x14ac:dyDescent="0.3">
      <c r="A23" t="s">
        <v>495</v>
      </c>
      <c r="B23" t="s">
        <v>477</v>
      </c>
      <c r="C23" t="s">
        <v>496</v>
      </c>
      <c r="D23" s="20">
        <v>43762</v>
      </c>
    </row>
    <row r="24" spans="1:4" x14ac:dyDescent="0.3">
      <c r="A24" t="s">
        <v>497</v>
      </c>
      <c r="C24" t="s">
        <v>498</v>
      </c>
      <c r="D24" s="20">
        <v>43767</v>
      </c>
    </row>
    <row r="25" spans="1:4" x14ac:dyDescent="0.3">
      <c r="A25" t="s">
        <v>499</v>
      </c>
      <c r="B25" t="s">
        <v>484</v>
      </c>
      <c r="C25" t="s">
        <v>500</v>
      </c>
      <c r="D25" s="20">
        <v>43768</v>
      </c>
    </row>
    <row r="29" spans="1:4" x14ac:dyDescent="0.3">
      <c r="A29" s="39" t="s">
        <v>501</v>
      </c>
    </row>
    <row r="33" spans="1:4" x14ac:dyDescent="0.3">
      <c r="A33" s="4" t="s">
        <v>465</v>
      </c>
      <c r="B33" s="4" t="s">
        <v>466</v>
      </c>
      <c r="C33" s="4" t="s">
        <v>467</v>
      </c>
      <c r="D33" s="4" t="s">
        <v>81</v>
      </c>
    </row>
    <row r="34" spans="1:4" x14ac:dyDescent="0.3">
      <c r="A34" t="s">
        <v>468</v>
      </c>
      <c r="C34" t="s">
        <v>470</v>
      </c>
      <c r="D34" s="20">
        <v>43741</v>
      </c>
    </row>
    <row r="35" spans="1:4" x14ac:dyDescent="0.3">
      <c r="A35" t="s">
        <v>471</v>
      </c>
      <c r="C35" t="s">
        <v>473</v>
      </c>
      <c r="D35" s="20">
        <v>43741</v>
      </c>
    </row>
    <row r="36" spans="1:4" x14ac:dyDescent="0.3">
      <c r="A36" t="s">
        <v>474</v>
      </c>
      <c r="C36" t="s">
        <v>475</v>
      </c>
      <c r="D36" s="20">
        <v>43747</v>
      </c>
    </row>
    <row r="37" spans="1:4" x14ac:dyDescent="0.3">
      <c r="A37" t="s">
        <v>476</v>
      </c>
      <c r="C37" t="s">
        <v>478</v>
      </c>
      <c r="D37" s="20">
        <v>43748</v>
      </c>
    </row>
    <row r="38" spans="1:4" x14ac:dyDescent="0.3">
      <c r="A38" t="s">
        <v>479</v>
      </c>
      <c r="C38" t="s">
        <v>480</v>
      </c>
      <c r="D38" s="20">
        <v>43749</v>
      </c>
    </row>
    <row r="39" spans="1:4" x14ac:dyDescent="0.3">
      <c r="A39" t="s">
        <v>481</v>
      </c>
      <c r="C39" t="s">
        <v>482</v>
      </c>
      <c r="D39" s="20">
        <v>43752</v>
      </c>
    </row>
    <row r="40" spans="1:4" x14ac:dyDescent="0.3">
      <c r="A40" t="s">
        <v>483</v>
      </c>
      <c r="C40" t="s">
        <v>485</v>
      </c>
      <c r="D40" s="20">
        <v>43753</v>
      </c>
    </row>
    <row r="41" spans="1:4" x14ac:dyDescent="0.3">
      <c r="A41" t="s">
        <v>486</v>
      </c>
      <c r="C41" t="s">
        <v>487</v>
      </c>
      <c r="D41" s="20">
        <v>43753</v>
      </c>
    </row>
    <row r="42" spans="1:4" x14ac:dyDescent="0.3">
      <c r="A42" t="s">
        <v>488</v>
      </c>
      <c r="C42" t="s">
        <v>490</v>
      </c>
      <c r="D42" s="20">
        <v>43756</v>
      </c>
    </row>
    <row r="43" spans="1:4" x14ac:dyDescent="0.3">
      <c r="A43" t="s">
        <v>491</v>
      </c>
      <c r="C43" t="s">
        <v>478</v>
      </c>
      <c r="D43" s="20">
        <v>43760</v>
      </c>
    </row>
    <row r="44" spans="1:4" x14ac:dyDescent="0.3">
      <c r="A44" t="s">
        <v>493</v>
      </c>
      <c r="C44" t="s">
        <v>494</v>
      </c>
      <c r="D44" s="20">
        <v>43761</v>
      </c>
    </row>
    <row r="45" spans="1:4" x14ac:dyDescent="0.3">
      <c r="A45" t="s">
        <v>495</v>
      </c>
      <c r="C45" t="s">
        <v>496</v>
      </c>
      <c r="D45" s="20">
        <v>43762</v>
      </c>
    </row>
    <row r="46" spans="1:4" x14ac:dyDescent="0.3">
      <c r="A46" t="s">
        <v>497</v>
      </c>
      <c r="C46" t="s">
        <v>498</v>
      </c>
      <c r="D46" s="20">
        <v>43767</v>
      </c>
    </row>
    <row r="47" spans="1:4" x14ac:dyDescent="0.3">
      <c r="A47" t="s">
        <v>499</v>
      </c>
      <c r="C47" t="s">
        <v>500</v>
      </c>
      <c r="D47" s="20">
        <v>43768</v>
      </c>
    </row>
    <row r="51" spans="1:4" x14ac:dyDescent="0.3">
      <c r="A51" s="39" t="s">
        <v>502</v>
      </c>
      <c r="B51" s="39"/>
      <c r="C51" s="39"/>
      <c r="D51" s="39"/>
    </row>
    <row r="52" spans="1:4" x14ac:dyDescent="0.3">
      <c r="A52" s="39" t="s">
        <v>503</v>
      </c>
      <c r="B52" s="39"/>
      <c r="C52" s="39"/>
      <c r="D52" s="39"/>
    </row>
    <row r="53" spans="1:4" x14ac:dyDescent="0.3">
      <c r="A53" s="39" t="s">
        <v>504</v>
      </c>
      <c r="B53" s="39"/>
      <c r="C53" s="39"/>
      <c r="D53" s="39"/>
    </row>
    <row r="56" spans="1:4" x14ac:dyDescent="0.3">
      <c r="A56" t="s">
        <v>303</v>
      </c>
      <c r="B56" t="s">
        <v>505</v>
      </c>
      <c r="C56" t="s">
        <v>506</v>
      </c>
    </row>
    <row r="57" spans="1:4" x14ac:dyDescent="0.3">
      <c r="A57" t="s">
        <v>507</v>
      </c>
      <c r="B57" t="s">
        <v>308</v>
      </c>
    </row>
    <row r="58" spans="1:4" x14ac:dyDescent="0.3">
      <c r="A58" t="s">
        <v>508</v>
      </c>
      <c r="B58" t="s">
        <v>319</v>
      </c>
    </row>
    <row r="59" spans="1:4" x14ac:dyDescent="0.3">
      <c r="A59" t="s">
        <v>509</v>
      </c>
      <c r="B59" t="s">
        <v>312</v>
      </c>
    </row>
    <row r="60" spans="1:4" x14ac:dyDescent="0.3">
      <c r="A60" t="s">
        <v>510</v>
      </c>
      <c r="B60" t="s">
        <v>310</v>
      </c>
    </row>
    <row r="61" spans="1:4" x14ac:dyDescent="0.3">
      <c r="A61" t="s">
        <v>511</v>
      </c>
      <c r="B61" t="s">
        <v>315</v>
      </c>
    </row>
    <row r="62" spans="1:4" x14ac:dyDescent="0.3">
      <c r="A62" t="s">
        <v>512</v>
      </c>
      <c r="B62" t="s">
        <v>312</v>
      </c>
    </row>
    <row r="63" spans="1:4" x14ac:dyDescent="0.3">
      <c r="A63" t="s">
        <v>513</v>
      </c>
      <c r="B63" t="s">
        <v>308</v>
      </c>
    </row>
    <row r="64" spans="1:4" x14ac:dyDescent="0.3">
      <c r="A64" t="s">
        <v>514</v>
      </c>
      <c r="B64" t="s">
        <v>315</v>
      </c>
    </row>
    <row r="65" spans="1:3" x14ac:dyDescent="0.3">
      <c r="A65" t="s">
        <v>515</v>
      </c>
      <c r="B65" t="s">
        <v>310</v>
      </c>
    </row>
    <row r="66" spans="1:3" x14ac:dyDescent="0.3">
      <c r="A66" t="s">
        <v>516</v>
      </c>
      <c r="B66" t="s">
        <v>317</v>
      </c>
    </row>
    <row r="67" spans="1:3" x14ac:dyDescent="0.3">
      <c r="A67" t="s">
        <v>517</v>
      </c>
      <c r="B67" t="s">
        <v>310</v>
      </c>
    </row>
    <row r="68" spans="1:3" x14ac:dyDescent="0.3">
      <c r="A68" t="s">
        <v>518</v>
      </c>
      <c r="B68" t="s">
        <v>308</v>
      </c>
    </row>
    <row r="69" spans="1:3" x14ac:dyDescent="0.3">
      <c r="A69" t="s">
        <v>519</v>
      </c>
      <c r="B69" t="s">
        <v>312</v>
      </c>
    </row>
    <row r="74" spans="1:3" x14ac:dyDescent="0.3">
      <c r="A74" s="49" t="s">
        <v>520</v>
      </c>
      <c r="B74" s="49"/>
      <c r="C74" s="49"/>
    </row>
  </sheetData>
  <dataValidations xWindow="505" yWindow="891" count="1">
    <dataValidation type="list" allowBlank="1" showInputMessage="1" showErrorMessage="1" errorTitle="Error" error="Only selections from the dropdown menu can be inputted." promptTitle="Options" prompt="You can only select from the dropdown menu" sqref="B12:B25" xr:uid="{AD623C66-3F24-4442-B3C7-D02F642974FE}">
      <formula1>"Careers Fair, Workshop, Networking, Skills Session, Online Event, Insight Day"</formula1>
    </dataValidation>
  </dataValidations>
  <pageMargins left="0.7" right="0.7" top="0.75" bottom="0.75" header="0.3" footer="0.3"/>
  <pageSetup orientation="portrait" horizontalDpi="300" verticalDpi="30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80331-470A-4BC3-B3FA-706221C8E8DA}">
  <dimension ref="A1:E63"/>
  <sheetViews>
    <sheetView workbookViewId="0"/>
  </sheetViews>
  <sheetFormatPr defaultRowHeight="14.4" x14ac:dyDescent="0.3"/>
  <cols>
    <col min="1" max="1" width="27.21875" customWidth="1"/>
    <col min="2" max="2" width="23.77734375" customWidth="1"/>
    <col min="3" max="3" width="27.21875" customWidth="1"/>
  </cols>
  <sheetData>
    <row r="1" spans="1:5" ht="46.2" x14ac:dyDescent="0.85">
      <c r="A1" s="40" t="s">
        <v>521</v>
      </c>
    </row>
    <row r="4" spans="1:5" x14ac:dyDescent="0.3">
      <c r="A4" s="41" t="s">
        <v>522</v>
      </c>
      <c r="B4" s="41"/>
      <c r="C4" s="41"/>
      <c r="D4" s="41"/>
      <c r="E4" s="41"/>
    </row>
    <row r="5" spans="1:5" x14ac:dyDescent="0.3">
      <c r="A5" s="41" t="s">
        <v>523</v>
      </c>
      <c r="B5" s="41"/>
      <c r="C5" s="41"/>
      <c r="D5" s="41"/>
      <c r="E5" s="41"/>
    </row>
    <row r="6" spans="1:5" x14ac:dyDescent="0.3">
      <c r="A6" s="41" t="s">
        <v>524</v>
      </c>
      <c r="B6" s="41"/>
      <c r="C6" s="41"/>
      <c r="D6" s="41"/>
      <c r="E6" s="41"/>
    </row>
    <row r="7" spans="1:5" x14ac:dyDescent="0.3">
      <c r="A7" s="41" t="s">
        <v>525</v>
      </c>
      <c r="B7" s="41"/>
      <c r="C7" s="41"/>
      <c r="D7" s="41"/>
      <c r="E7" s="41"/>
    </row>
    <row r="9" spans="1:5" x14ac:dyDescent="0.3">
      <c r="A9" t="s">
        <v>526</v>
      </c>
      <c r="B9" t="s">
        <v>527</v>
      </c>
      <c r="C9" t="s">
        <v>528</v>
      </c>
    </row>
    <row r="10" spans="1:5" x14ac:dyDescent="0.3">
      <c r="A10" t="s">
        <v>529</v>
      </c>
      <c r="B10" t="s">
        <v>530</v>
      </c>
      <c r="C10" t="s">
        <v>531</v>
      </c>
    </row>
    <row r="11" spans="1:5" x14ac:dyDescent="0.3">
      <c r="A11" t="s">
        <v>532</v>
      </c>
      <c r="B11" t="s">
        <v>533</v>
      </c>
      <c r="C11" t="s">
        <v>534</v>
      </c>
    </row>
    <row r="12" spans="1:5" x14ac:dyDescent="0.3">
      <c r="A12" t="s">
        <v>189</v>
      </c>
      <c r="B12" t="s">
        <v>535</v>
      </c>
      <c r="C12" t="s">
        <v>536</v>
      </c>
    </row>
    <row r="13" spans="1:5" x14ac:dyDescent="0.3">
      <c r="A13" t="s">
        <v>537</v>
      </c>
      <c r="B13" t="s">
        <v>538</v>
      </c>
      <c r="C13" t="s">
        <v>539</v>
      </c>
    </row>
    <row r="14" spans="1:5" x14ac:dyDescent="0.3">
      <c r="A14" t="s">
        <v>529</v>
      </c>
      <c r="B14" t="s">
        <v>540</v>
      </c>
      <c r="C14" t="s">
        <v>534</v>
      </c>
    </row>
    <row r="15" spans="1:5" x14ac:dyDescent="0.3">
      <c r="A15" t="s">
        <v>541</v>
      </c>
      <c r="B15" t="s">
        <v>542</v>
      </c>
      <c r="C15" t="s">
        <v>531</v>
      </c>
    </row>
    <row r="16" spans="1:5" x14ac:dyDescent="0.3">
      <c r="A16" t="s">
        <v>189</v>
      </c>
      <c r="B16" t="s">
        <v>543</v>
      </c>
      <c r="C16" t="s">
        <v>539</v>
      </c>
    </row>
    <row r="17" spans="1:3" x14ac:dyDescent="0.3">
      <c r="A17" t="s">
        <v>541</v>
      </c>
      <c r="B17" t="s">
        <v>544</v>
      </c>
      <c r="C17" t="s">
        <v>534</v>
      </c>
    </row>
    <row r="18" spans="1:3" x14ac:dyDescent="0.3">
      <c r="A18" t="s">
        <v>541</v>
      </c>
      <c r="B18" t="s">
        <v>545</v>
      </c>
      <c r="C18" t="s">
        <v>539</v>
      </c>
    </row>
    <row r="19" spans="1:3" x14ac:dyDescent="0.3">
      <c r="A19" t="s">
        <v>546</v>
      </c>
      <c r="B19" t="s">
        <v>547</v>
      </c>
      <c r="C19" t="s">
        <v>534</v>
      </c>
    </row>
    <row r="20" spans="1:3" x14ac:dyDescent="0.3">
      <c r="A20" t="s">
        <v>541</v>
      </c>
      <c r="B20" t="s">
        <v>548</v>
      </c>
      <c r="C20" t="s">
        <v>539</v>
      </c>
    </row>
    <row r="21" spans="1:3" x14ac:dyDescent="0.3">
      <c r="A21" t="s">
        <v>189</v>
      </c>
      <c r="B21" t="s">
        <v>549</v>
      </c>
      <c r="C21" t="s">
        <v>536</v>
      </c>
    </row>
    <row r="22" spans="1:3" x14ac:dyDescent="0.3">
      <c r="A22" t="s">
        <v>537</v>
      </c>
      <c r="B22" t="s">
        <v>550</v>
      </c>
      <c r="C22" t="s">
        <v>539</v>
      </c>
    </row>
    <row r="23" spans="1:3" x14ac:dyDescent="0.3">
      <c r="A23" t="s">
        <v>529</v>
      </c>
      <c r="B23" t="s">
        <v>551</v>
      </c>
      <c r="C23" t="s">
        <v>534</v>
      </c>
    </row>
    <row r="24" spans="1:3" x14ac:dyDescent="0.3">
      <c r="A24" t="s">
        <v>541</v>
      </c>
      <c r="B24" t="s">
        <v>552</v>
      </c>
      <c r="C24" t="s">
        <v>534</v>
      </c>
    </row>
    <row r="25" spans="1:3" x14ac:dyDescent="0.3">
      <c r="A25" t="s">
        <v>546</v>
      </c>
      <c r="B25" t="s">
        <v>553</v>
      </c>
      <c r="C25" t="s">
        <v>531</v>
      </c>
    </row>
    <row r="26" spans="1:3" x14ac:dyDescent="0.3">
      <c r="A26" t="s">
        <v>189</v>
      </c>
      <c r="B26" t="s">
        <v>554</v>
      </c>
      <c r="C26" t="s">
        <v>536</v>
      </c>
    </row>
    <row r="27" spans="1:3" x14ac:dyDescent="0.3">
      <c r="A27" t="s">
        <v>529</v>
      </c>
      <c r="B27" t="s">
        <v>555</v>
      </c>
      <c r="C27" t="s">
        <v>539</v>
      </c>
    </row>
    <row r="28" spans="1:3" x14ac:dyDescent="0.3">
      <c r="A28" t="s">
        <v>537</v>
      </c>
      <c r="B28" t="s">
        <v>556</v>
      </c>
      <c r="C28" t="s">
        <v>534</v>
      </c>
    </row>
    <row r="29" spans="1:3" x14ac:dyDescent="0.3">
      <c r="A29" t="s">
        <v>189</v>
      </c>
      <c r="B29" t="s">
        <v>557</v>
      </c>
      <c r="C29" t="s">
        <v>531</v>
      </c>
    </row>
    <row r="30" spans="1:3" x14ac:dyDescent="0.3">
      <c r="A30" t="s">
        <v>532</v>
      </c>
      <c r="B30" t="s">
        <v>558</v>
      </c>
      <c r="C30" t="s">
        <v>536</v>
      </c>
    </row>
    <row r="31" spans="1:3" x14ac:dyDescent="0.3">
      <c r="A31" t="s">
        <v>541</v>
      </c>
      <c r="B31" t="s">
        <v>559</v>
      </c>
      <c r="C31" t="s">
        <v>534</v>
      </c>
    </row>
    <row r="32" spans="1:3" x14ac:dyDescent="0.3">
      <c r="A32" t="s">
        <v>532</v>
      </c>
      <c r="B32" t="s">
        <v>560</v>
      </c>
      <c r="C32" t="s">
        <v>536</v>
      </c>
    </row>
    <row r="33" spans="1:3" x14ac:dyDescent="0.3">
      <c r="A33" t="s">
        <v>541</v>
      </c>
      <c r="B33" t="s">
        <v>561</v>
      </c>
      <c r="C33" t="s">
        <v>531</v>
      </c>
    </row>
    <row r="34" spans="1:3" x14ac:dyDescent="0.3">
      <c r="A34" t="s">
        <v>537</v>
      </c>
      <c r="B34" t="s">
        <v>562</v>
      </c>
      <c r="C34" t="s">
        <v>539</v>
      </c>
    </row>
    <row r="35" spans="1:3" x14ac:dyDescent="0.3">
      <c r="A35" t="s">
        <v>189</v>
      </c>
      <c r="B35" t="s">
        <v>563</v>
      </c>
      <c r="C35" t="s">
        <v>534</v>
      </c>
    </row>
    <row r="36" spans="1:3" x14ac:dyDescent="0.3">
      <c r="A36" t="s">
        <v>529</v>
      </c>
      <c r="B36" t="s">
        <v>564</v>
      </c>
      <c r="C36" t="s">
        <v>534</v>
      </c>
    </row>
    <row r="37" spans="1:3" x14ac:dyDescent="0.3">
      <c r="A37" t="s">
        <v>532</v>
      </c>
      <c r="B37" t="s">
        <v>565</v>
      </c>
      <c r="C37" t="s">
        <v>531</v>
      </c>
    </row>
    <row r="38" spans="1:3" x14ac:dyDescent="0.3">
      <c r="A38" t="s">
        <v>189</v>
      </c>
      <c r="B38" t="s">
        <v>566</v>
      </c>
      <c r="C38" t="s">
        <v>531</v>
      </c>
    </row>
    <row r="39" spans="1:3" x14ac:dyDescent="0.3">
      <c r="A39" t="s">
        <v>529</v>
      </c>
      <c r="B39" t="s">
        <v>567</v>
      </c>
      <c r="C39" t="s">
        <v>536</v>
      </c>
    </row>
    <row r="40" spans="1:3" x14ac:dyDescent="0.3">
      <c r="A40" t="s">
        <v>546</v>
      </c>
      <c r="B40" t="s">
        <v>568</v>
      </c>
      <c r="C40" t="s">
        <v>539</v>
      </c>
    </row>
    <row r="41" spans="1:3" x14ac:dyDescent="0.3">
      <c r="A41" t="s">
        <v>537</v>
      </c>
      <c r="B41" t="s">
        <v>569</v>
      </c>
      <c r="C41" t="s">
        <v>531</v>
      </c>
    </row>
    <row r="42" spans="1:3" x14ac:dyDescent="0.3">
      <c r="A42" t="s">
        <v>537</v>
      </c>
      <c r="B42" t="s">
        <v>570</v>
      </c>
      <c r="C42" t="s">
        <v>534</v>
      </c>
    </row>
    <row r="43" spans="1:3" x14ac:dyDescent="0.3">
      <c r="A43" t="s">
        <v>541</v>
      </c>
      <c r="B43" t="s">
        <v>571</v>
      </c>
      <c r="C43" t="s">
        <v>536</v>
      </c>
    </row>
    <row r="44" spans="1:3" x14ac:dyDescent="0.3">
      <c r="A44" t="s">
        <v>532</v>
      </c>
      <c r="B44" t="s">
        <v>572</v>
      </c>
      <c r="C44" t="s">
        <v>531</v>
      </c>
    </row>
    <row r="45" spans="1:3" x14ac:dyDescent="0.3">
      <c r="A45" t="s">
        <v>189</v>
      </c>
      <c r="B45" t="s">
        <v>573</v>
      </c>
      <c r="C45" t="s">
        <v>536</v>
      </c>
    </row>
    <row r="46" spans="1:3" x14ac:dyDescent="0.3">
      <c r="A46" t="s">
        <v>541</v>
      </c>
      <c r="B46" t="s">
        <v>574</v>
      </c>
      <c r="C46" t="s">
        <v>539</v>
      </c>
    </row>
    <row r="47" spans="1:3" x14ac:dyDescent="0.3">
      <c r="A47" t="s">
        <v>189</v>
      </c>
      <c r="B47" t="s">
        <v>575</v>
      </c>
      <c r="C47" t="s">
        <v>534</v>
      </c>
    </row>
    <row r="48" spans="1:3" x14ac:dyDescent="0.3">
      <c r="A48" t="s">
        <v>529</v>
      </c>
      <c r="B48" t="s">
        <v>576</v>
      </c>
      <c r="C48" t="s">
        <v>534</v>
      </c>
    </row>
    <row r="49" spans="1:5" x14ac:dyDescent="0.3">
      <c r="A49" t="s">
        <v>532</v>
      </c>
      <c r="B49" t="s">
        <v>577</v>
      </c>
      <c r="C49" t="s">
        <v>531</v>
      </c>
    </row>
    <row r="50" spans="1:5" x14ac:dyDescent="0.3">
      <c r="A50" t="s">
        <v>189</v>
      </c>
      <c r="B50" t="s">
        <v>578</v>
      </c>
      <c r="C50" t="s">
        <v>534</v>
      </c>
    </row>
    <row r="51" spans="1:5" x14ac:dyDescent="0.3">
      <c r="A51" t="s">
        <v>546</v>
      </c>
      <c r="B51" t="s">
        <v>579</v>
      </c>
      <c r="C51" t="s">
        <v>539</v>
      </c>
    </row>
    <row r="52" spans="1:5" x14ac:dyDescent="0.3">
      <c r="A52" t="s">
        <v>537</v>
      </c>
      <c r="B52" t="s">
        <v>580</v>
      </c>
      <c r="C52" t="s">
        <v>534</v>
      </c>
    </row>
    <row r="53" spans="1:5" x14ac:dyDescent="0.3">
      <c r="A53" t="s">
        <v>532</v>
      </c>
      <c r="B53" t="s">
        <v>581</v>
      </c>
      <c r="C53" t="s">
        <v>531</v>
      </c>
    </row>
    <row r="54" spans="1:5" x14ac:dyDescent="0.3">
      <c r="A54" t="s">
        <v>189</v>
      </c>
      <c r="B54" t="s">
        <v>582</v>
      </c>
      <c r="C54" t="s">
        <v>534</v>
      </c>
    </row>
    <row r="55" spans="1:5" x14ac:dyDescent="0.3">
      <c r="A55" t="s">
        <v>546</v>
      </c>
      <c r="B55" t="s">
        <v>583</v>
      </c>
      <c r="C55" t="s">
        <v>536</v>
      </c>
    </row>
    <row r="59" spans="1:5" x14ac:dyDescent="0.3">
      <c r="A59" s="41" t="s">
        <v>584</v>
      </c>
      <c r="B59" s="41"/>
      <c r="C59" s="41"/>
      <c r="D59" s="41"/>
      <c r="E59" s="41"/>
    </row>
    <row r="60" spans="1:5" x14ac:dyDescent="0.3">
      <c r="A60" s="41"/>
      <c r="B60" s="41"/>
      <c r="C60" s="41"/>
      <c r="D60" s="41"/>
      <c r="E60" s="41"/>
    </row>
    <row r="61" spans="1:5" x14ac:dyDescent="0.3">
      <c r="A61" s="41" t="s">
        <v>585</v>
      </c>
      <c r="B61" s="41"/>
      <c r="C61" s="41"/>
      <c r="D61" s="41"/>
      <c r="E61" s="41"/>
    </row>
    <row r="62" spans="1:5" x14ac:dyDescent="0.3">
      <c r="A62" s="41" t="s">
        <v>586</v>
      </c>
      <c r="B62" s="41"/>
      <c r="C62" s="41"/>
      <c r="D62" s="41"/>
      <c r="E62" s="41"/>
    </row>
    <row r="63" spans="1:5" x14ac:dyDescent="0.3">
      <c r="A63" s="41" t="s">
        <v>587</v>
      </c>
      <c r="B63" s="41"/>
      <c r="C63" s="41"/>
      <c r="D63" s="41"/>
      <c r="E63" s="41"/>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6E670FDF50E4F91B0DB3C1E8A6635" ma:contentTypeVersion="14" ma:contentTypeDescription="Create a new document." ma:contentTypeScope="" ma:versionID="82ac655bd52ceaa2439b8f534b01918b">
  <xsd:schema xmlns:xsd="http://www.w3.org/2001/XMLSchema" xmlns:xs="http://www.w3.org/2001/XMLSchema" xmlns:p="http://schemas.microsoft.com/office/2006/metadata/properties" xmlns:ns1="http://schemas.microsoft.com/sharepoint/v3" xmlns:ns3="d9916488-ea7b-4332-8e5f-906265679791" xmlns:ns4="08b57faf-744e-4f73-86bc-3ff19aeae672" targetNamespace="http://schemas.microsoft.com/office/2006/metadata/properties" ma:root="true" ma:fieldsID="3a871539beb1396b528bf51c33955db6" ns1:_="" ns3:_="" ns4:_="">
    <xsd:import namespace="http://schemas.microsoft.com/sharepoint/v3"/>
    <xsd:import namespace="d9916488-ea7b-4332-8e5f-906265679791"/>
    <xsd:import namespace="08b57faf-744e-4f73-86bc-3ff19aeae6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916488-ea7b-4332-8e5f-9062656797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b57faf-744e-4f73-86bc-3ff19aeae6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685D83A-580D-4F58-8A7B-C782E1CCDF60}">
  <ds:schemaRefs>
    <ds:schemaRef ds:uri="http://schemas.microsoft.com/sharepoint/v3/contenttype/forms"/>
  </ds:schemaRefs>
</ds:datastoreItem>
</file>

<file path=customXml/itemProps2.xml><?xml version="1.0" encoding="utf-8"?>
<ds:datastoreItem xmlns:ds="http://schemas.openxmlformats.org/officeDocument/2006/customXml" ds:itemID="{4063BA12-1A74-4B78-A6DA-82D9C89AA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916488-ea7b-4332-8e5f-906265679791"/>
    <ds:schemaRef ds:uri="08b57faf-744e-4f73-86bc-3ff19aeae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331CA3-FEDD-4783-89F1-9E7D22B3A82C}">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Tables </vt:lpstr>
      <vt:lpstr>Formulas</vt:lpstr>
      <vt:lpstr>Data Cleaning</vt:lpstr>
      <vt:lpstr>Referencing</vt:lpstr>
      <vt:lpstr>Data Validation</vt:lpstr>
      <vt:lpstr>Filtering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Tolu Ogunlaiye</dc:creator>
  <cp:keywords/>
  <dc:description/>
  <cp:lastModifiedBy>Tolu Ogunlaiye</cp:lastModifiedBy>
  <cp:revision/>
  <dcterms:created xsi:type="dcterms:W3CDTF">2020-06-22T14:09:09Z</dcterms:created>
  <dcterms:modified xsi:type="dcterms:W3CDTF">2020-11-30T10:42:06Z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0x01010079F6E670FDF50E4F91B0DB3C1E8A6635</vt:lpwstr>
  </property>
</Properties>
</file>